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AFE5AD9B-CC1E-4068-8BAA-7FF664AD0251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<sst xmlns="http://schemas.openxmlformats.org/spreadsheetml/2006/main" count="1595" uniqueCount="709">
  <si>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</si>
  <si>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</si>
  <si>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</si>
  <si>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</si>
  <si>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</si>
  <si>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</si>
  <si>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</si>
  <si>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</si>
  <si>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</si>
  <si>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</si>
  <si>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</si>
  <si>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</si>
  <si>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</si>
  <si>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</si>
  <si>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</si>
  <si>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</si>
  <si>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</si>
  <si>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</si>
  <si>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</si>
  <si>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</si>
  <si>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</si>
  <si>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</si>
  <si>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</si>
  <si>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</si>
  <si>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</si>
  <si>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</si>
  <si>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</si>
  <si>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</si>
  <si>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</si>
  <si>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</si>
  <si>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</si>
  <si>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</si>
  <si>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</si>
  <si>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</si>
  <si>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</si>
  <si>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</si>
  <si>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</si>
  <si>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</si>
  <si>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</si>
  <si>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</si>
  <si>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</si>
  <si>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</si>
  <si>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</si>
  <si>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</si>
  <si>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</si>
  <si>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</si>
  <si>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</si>
  <si>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</si>
  <si>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</si>
  <si>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</si>
  <si>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</si>
  <si>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</si>
  <si>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</si>
  <si>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</si>
  <si>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</si>
  <si>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</si>
  <si>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</si>
  <si>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</si>
  <si>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</si>
  <si>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</si>
  <si>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</si>
  <si>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</si>
  <si>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</si>
  <si>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</si>
  <si>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</si>
  <si>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</si>
  <si>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</si>
  <si>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</si>
  <si>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</si>
  <si>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</si>
  <si>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</si>
  <si>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</si>
  <si>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</si>
  <si>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</si>
  <si>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</si>
  <si>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</si>
  <si>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</si>
  <si>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</si>
  <si>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</si>
  <si>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</si>
  <si>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</si>
  <si>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</si>
  <si>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</si>
  <si>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</si>
  <si>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</si>
  <si>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</si>
  <si>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</si>
  <si>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</si>
  <si>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</si>
  <si>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</si>
  <si>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</si>
  <si>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</si>
  <si>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</si>
  <si>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</si>
  <si>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</si>
  <si>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</si>
  <si>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</si>
  <si>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</si>
  <si>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</si>
  <si>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</si>
  <si>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</si>
  <si>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</si>
  <si>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</si>
  <si>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</si>
  <si>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</si>
  <si>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</si>
  <si>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</si>
  <si>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</si>
  <si>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</si>
  <si>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</si>
  <si>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</si>
  <si>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</si>
  <si>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</si>
  <si>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</si>
  <si>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</si>
  <si>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</si>
  <si>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</si>
  <si>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</si>
  <si>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</si>
  <si>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</si>
  <si>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</si>
  <si>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</si>
  <si>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</si>
  <si>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</si>
  <si>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</si>
  <si>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</si>
  <si>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</si>
  <si>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</si>
  <si>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</si>
  <si>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</si>
  <si>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</si>
  <si>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</si>
  <si>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</si>
  <si>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</si>
  <si>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</si>
  <si>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</si>
  <si>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</si>
  <si>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</si>
  <si>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</si>
  <si>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</si>
  <si>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</si>
  <si>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</si>
  <si>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</si>
  <si>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</si>
  <si>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</si>
  <si>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</si>
  <si>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</si>
  <si>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</si>
  <si>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</si>
  <si>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</si>
  <si>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</si>
  <si>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</si>
  <si>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</si>
  <si>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</si>
  <si>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</si>
  <si>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</si>
  <si>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</si>
  <si>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</si>
  <si>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</si>
  <si>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</si>
  <si>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</si>
  <si>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</si>
  <si>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</si>
  <si>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</si>
  <si>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</si>
  <si>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</si>
  <si>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</si>
  <si>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</si>
  <si>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</si>
  <si>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</si>
  <si>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</si>
  <si>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</si>
  <si>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</si>
  <si>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</si>
  <si>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</si>
  <si>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</si>
  <si>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</si>
  <si>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</si>
  <si>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</si>
  <si>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</si>
  <si>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</si>
  <si>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</si>
  <si>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</si>
  <si>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</si>
  <si>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</si>
  <si>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</si>
  <si>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</si>
  <si>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</si>
  <si>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</si>
  <si>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</si>
  <si>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</si>
  <si>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</si>
  <si>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</si>
  <si>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</si>
  <si>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</si>
  <si>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</si>
  <si>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</si>
  <si>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</si>
  <si>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</si>
  <si>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</si>
  <si>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</si>
  <si>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</si>
  <si>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</si>
  <si>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</si>
  <si>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</si>
  <si>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</si>
  <si>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</si>
  <si>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</si>
  <si>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</si>
  <si>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</si>
  <si>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</si>
  <si>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</si>
  <si>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</si>
  <si>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</si>
  <si>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</si>
  <si>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</si>
  <si>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</si>
  <si>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</si>
  <si>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</si>
  <si>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</si>
  <si>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</si>
  <si>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</si>
  <si>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</si>
  <si>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</si>
  <si>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</si>
  <si>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</si>
  <si>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</si>
  <si>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</si>
  <si>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</si>
  <si>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</si>
  <si>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</si>
  <si>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</si>
  <si>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</si>
  <si>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</si>
  <si>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</si>
  <si>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</si>
  <si>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</si>
  <si>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</si>
  <si>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</si>
  <si>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</si>
  <si>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</si>
  <si>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</si>
  <si>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</si>
  <si>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</si>
  <si>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</si>
  <si>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</si>
  <si>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</si>
  <si>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</si>
  <si>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</si>
  <si>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</si>
  <si>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</si>
  <si>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</si>
  <si>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</si>
  <si>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</si>
  <si>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</si>
  <si>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</si>
  <si>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</si>
  <si>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</si>
  <si>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</si>
  <si>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</si>
  <si>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</si>
  <si>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</si>
  <si>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</si>
  <si>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</si>
  <si>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</si>
  <si>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</si>
  <si>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</si>
  <si>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</si>
  <si>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</si>
  <si>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</si>
  <si>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</si>
  <si>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</si>
  <si>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</si>
  <si>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</si>
  <si>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</si>
  <si>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</si>
  <si>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</si>
  <si>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</si>
  <si>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</si>
  <si>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</si>
  <si>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</si>
  <si>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</si>
  <si>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</si>
  <si>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</si>
  <si>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</si>
  <si>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</si>
  <si>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</si>
  <si>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</si>
  <si>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</si>
  <si>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</si>
  <si>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</si>
  <si>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</si>
  <si>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</si>
  <si>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</si>
  <si>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</si>
  <si>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</si>
  <si>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</si>
  <si>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</si>
  <si>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</si>
  <si>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</si>
  <si>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</si>
  <si>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</si>
  <si>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</si>
  <si>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</si>
  <si>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</si>
  <si>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</si>
  <si>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</si>
  <si>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</si>
  <si>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</si>
  <si>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</si>
  <si>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</si>
  <si>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</si>
  <si>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</si>
  <si>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</si>
  <si>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</si>
  <si>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</si>
  <si>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</si>
  <si>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</si>
  <si>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</si>
  <si>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</si>
  <si>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</si>
  <si>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</si>
  <si>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</si>
  <si>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</si>
  <si>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</si>
  <si>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</si>
  <si>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</si>
  <si>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</si>
  <si>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</si>
  <si>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</si>
  <si>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</si>
  <si>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</si>
  <si>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</si>
  <si>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</si>
  <si>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</si>
  <si>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</si>
  <si>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</si>
  <si>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</si>
  <si>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</si>
  <si>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</si>
  <si>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</si>
  <si>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</si>
  <si>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</si>
  <si>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</si>
  <si>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</si>
  <si>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</si>
  <si>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</si>
  <si>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</si>
  <si>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</si>
  <si>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</si>
  <si>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</si>
  <si>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</si>
  <si>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</si>
  <si>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</si>
  <si>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</si>
  <si>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</si>
  <si>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</si>
  <si>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</si>
  <si>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</si>
  <si>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</si>
  <si>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</si>
  <si>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</si>
  <si>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</si>
  <si>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</si>
  <si>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</si>
  <si>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</si>
  <si>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</si>
  <si>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</si>
  <si>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</si>
  <si>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</si>
  <si>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</si>
  <si>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</si>
  <si>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</si>
  <si>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</si>
  <si>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</si>
  <si>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</si>
  <si>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</si>
  <si>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</si>
  <si>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</si>
  <si>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</si>
  <si>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</si>
  <si>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</si>
  <si>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</si>
  <si>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</si>
  <si>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</si>
  <si>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</si>
  <si>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</si>
  <si>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</si>
  <si>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</si>
  <si>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</si>
  <si>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</si>
  <si>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</si>
  <si>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</si>
  <si>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</si>
  <si>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</si>
  <si>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</si>
  <si>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</si>
  <si>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</si>
  <si>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</si>
  <si>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</si>
  <si>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</si>
  <si>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</si>
  <si>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</si>
  <si>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</si>
  <si>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</si>
  <si>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</si>
  <si>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</si>
  <si>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</si>
  <si>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</si>
  <si>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</si>
  <si>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</si>
  <si>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</si>
  <si>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</si>
  <si>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</si>
  <si>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</si>
  <si>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</si>
  <si>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</si>
  <si>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</si>
  <si>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</si>
  <si>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</si>
  <si>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</si>
  <si>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</si>
  <si>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</si>
  <si>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</si>
  <si>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</si>
  <si>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</si>
  <si>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</si>
  <si>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</si>
  <si>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</si>
  <si>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</si>
  <si>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</si>
  <si>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</si>
  <si>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</si>
  <si>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</si>
  <si>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</si>
  <si>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</si>
  <si>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</si>
  <si>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</si>
  <si>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</si>
  <si>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</si>
  <si>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</si>
  <si>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</si>
  <si>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</si>
  <si>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</si>
  <si>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</si>
  <si>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</si>
  <si>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</si>
  <si>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</si>
  <si>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</si>
  <si>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</si>
  <si>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</si>
  <si>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</si>
  <si>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</si>
  <si>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</si>
  <si>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</si>
  <si>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</si>
  <si>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</si>
  <si>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</si>
  <si>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</si>
  <si>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</si>
  <si>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</si>
  <si>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</si>
  <si>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</si>
  <si>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</si>
  <si>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</si>
  <si>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</si>
  <si>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</si>
  <si>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</si>
  <si>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</si>
  <si>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</si>
  <si>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</si>
  <si>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</si>
  <si>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</si>
  <si>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</si>
  <si>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</si>
  <si>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</si>
  <si>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</si>
  <si>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</si>
  <si>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</si>
  <si>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</si>
  <si>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</si>
  <si>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</si>
  <si>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</si>
  <si>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</si>
  <si>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</si>
  <si>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</si>
  <si>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</si>
  <si>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</si>
  <si>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</si>
  <si>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</si>
  <si>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</si>
  <si>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</si>
  <si>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</si>
  <si>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</si>
  <si>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</si>
  <si>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</si>
  <si>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</si>
  <si>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</si>
  <si>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</si>
  <si>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</si>
  <si>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</si>
  <si>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</si>
  <si>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</si>
  <si>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</si>
  <si>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</si>
  <si>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</si>
  <si>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</si>
  <si>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</si>
  <si>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</si>
  <si>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</si>
  <si>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</si>
  <si>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</si>
  <si>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</si>
  <si>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</si>
  <si>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</si>
  <si>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</si>
  <si>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</si>
  <si>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</si>
  <si>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</si>
  <si>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</si>
  <si>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</si>
  <si>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</si>
  <si>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</si>
  <si>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</si>
  <si>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</si>
  <si>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</si>
  <si>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</si>
  <si>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</si>
  <si>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</si>
  <si>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</si>
  <si>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</si>
  <si>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</si>
  <si>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</si>
  <si>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</si>
  <si>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</si>
  <si>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</si>
  <si>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</si>
  <si>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</si>
  <si>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</si>
  <si>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</si>
  <si>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</si>
  <si>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</si>
  <si>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</si>
  <si>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</si>
  <si>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</si>
  <si>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</si>
  <si>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</si>
  <si>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</si>
  <si>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</si>
  <si>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</si>
  <si>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</si>
  <si>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</si>
  <si>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</si>
  <si>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</si>
  <si>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</si>
  <si>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</si>
  <si>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</si>
  <si>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</si>
  <si>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</si>
  <si>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</si>
  <si>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</si>
  <si>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</si>
  <si>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</si>
  <si>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</si>
  <si>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</si>
  <si>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</si>
  <si>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</si>
  <si>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</si>
  <si>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</si>
  <si>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</si>
  <si>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</si>
  <si>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</si>
  <si>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</si>
  <si>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</si>
  <si>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</si>
  <si>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</si>
  <si>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</si>
  <si>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</si>
  <si>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</si>
  <si>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</si>
  <si>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</si>
  <si>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</si>
  <si>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</si>
  <si>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</si>
  <si>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</si>
  <si>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</si>
  <si>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</si>
  <si>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</si>
  <si>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</si>
  <si>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</si>
  <si>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</si>
  <si>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</si>
  <si>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</si>
  <si>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</si>
  <si>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</si>
  <si>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</si>
  <si>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</si>
  <si>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</si>
  <si>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</si>
  <si>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</si>
  <si>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</si>
  <si>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</si>
  <si>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</si>
  <si>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</si>
  <si>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</si>
  <si>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</si>
  <si>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</si>
  <si>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</si>
  <si>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</si>
  <si>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</si>
  <si>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</si>
  <si>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</si>
  <si>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</si>
  <si>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</si>
  <si>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</si>
  <si>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</si>
  <si>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</si>
  <si>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</si>
  <si>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</si>
  <si>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</si>
  <si>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</si>
  <si>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</si>
  <si>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</si>
  <si>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</si>
  <si>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</si>
  <si>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</si>
  <si>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</si>
  <si>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</si>
  <si>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</si>
  <si>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</si>
  <si>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</si>
  <si>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</si>
  <si>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</si>
  <si>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</si>
  <si>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</si>
  <si>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</si>
  <si>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</si>
  <si>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</si>
  <si>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</si>
  <si>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</si>
  <si>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</si>
  <si>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</si>
  <si>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</si>
  <si>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</si>
  <si>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</si>
  <si>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</si>
  <si>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</si>
  <si>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</si>
  <si>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</si>
  <si>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</si>
  <si>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</si>
  <si>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</si>
  <si>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</si>
  <si>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</si>
  <si>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</si>
  <si>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</si>
  <si>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</si>
  <si>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</si>
  <si>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</si>
  <si>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</si>
  <si>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</si>
  <si>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</si>
  <si>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</si>
  <si>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</si>
  <si>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</si>
  <si>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</si>
  <si>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</si>
  <si>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</si>
  <si>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</si>
  <si>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</si>
  <si>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</si>
  <si>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</si>
  <si>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</si>
  <si>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</si>
  <si>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</si>
  <si>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</si>
  <si>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</si>
  <si>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</si>
  <si>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</si>
  <si>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</si>
  <si>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</si>
  <si>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</si>
  <si>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U7</t>
  </si>
  <si>
    <t>U8</t>
  </si>
  <si>
    <t>U9</t>
  </si>
  <si>
    <t>U10</t>
  </si>
  <si>
    <t>ROU</t>
  </si>
  <si>
    <t>Marcelino MEDINA</t>
  </si>
  <si>
    <t>SH-ITB Budaörsi Sport Club (HUN)</t>
  </si>
  <si>
    <t>Georgina POTA</t>
  </si>
  <si>
    <t>Maria FAZEKAS</t>
  </si>
  <si>
    <t>Adel Helga DARI</t>
  </si>
  <si>
    <t>HUN</t>
  </si>
  <si>
    <t>v</t>
  </si>
  <si>
    <t>1 leg</t>
  </si>
  <si>
    <t>2 leg</t>
  </si>
  <si>
    <t>Cagliari</t>
  </si>
  <si>
    <t>ASD Quattro Mori Cagliari (ITA)</t>
  </si>
  <si>
    <t>location</t>
  </si>
  <si>
    <t>time</t>
  </si>
  <si>
    <t>date</t>
  </si>
  <si>
    <t>result</t>
  </si>
  <si>
    <t>Andreea DRAGOMAN</t>
  </si>
  <si>
    <t>Tania Maria PLAIAN</t>
  </si>
  <si>
    <t>Edem OFFIONG</t>
  </si>
  <si>
    <t>NGR</t>
  </si>
  <si>
    <t>Europe Cup women Final</t>
  </si>
  <si>
    <t xml:space="preserve">Europe Cup women F </t>
  </si>
  <si>
    <t>Budaörs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</si>
</sst>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7" fillId="0" borderId="0"/>
    <xf numFmtId="0" fontId="4" fillId="0" borderId="0"/>
    <xf numFmtId="0" fontId="27" fillId="0" borderId="0"/>
    <xf numFmtId="165" fontId="17" fillId="0" borderId="0"/>
  </cellStyleXfs>
  <cellXfs count="154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8" fillId="2" borderId="1" xfId="0" applyFont="1" applyFill="1" applyBorder="1"/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/>
    <xf numFmtId="0" fontId="9" fillId="0" borderId="3" xfId="0" applyFont="1" applyBorder="1"/>
    <xf numFmtId="0" fontId="7" fillId="0" borderId="2" xfId="0" applyFont="1" applyBorder="1"/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/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0" xfId="0" applyFont="1" applyBorder="1"/>
    <xf numFmtId="0" fontId="8" fillId="3" borderId="10" xfId="0" applyFont="1" applyFill="1" applyBorder="1" applyAlignment="1">
      <alignment horizontal="center"/>
    </xf>
    <xf numFmtId="0" fontId="15" fillId="0" borderId="8" xfId="0" applyFont="1" applyBorder="1"/>
    <xf numFmtId="0" fontId="8" fillId="3" borderId="12" xfId="0" applyFont="1" applyFill="1" applyBorder="1" applyAlignment="1">
      <alignment horizontal="center"/>
    </xf>
    <xf numFmtId="0" fontId="8" fillId="0" borderId="10" xfId="0" applyFont="1" applyBorder="1"/>
    <xf numFmtId="0" fontId="8" fillId="3" borderId="13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0" fontId="20" fillId="0" borderId="0" xfId="0" applyFont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0" fillId="0" borderId="44" xfId="0" applyBorder="1"/>
    <xf numFmtId="0" fontId="23" fillId="0" borderId="0" xfId="0" applyFont="1"/>
    <xf numFmtId="0" fontId="24" fillId="0" borderId="0" xfId="0" applyFont="1" applyAlignment="1" applyProtection="1">
      <alignment horizontal="left" vertical="center"/>
      <protection locked="0"/>
    </xf>
    <xf numFmtId="0" fontId="4" fillId="0" borderId="0" xfId="2"/>
    <xf numFmtId="0" fontId="26" fillId="0" borderId="0" xfId="0" applyFont="1"/>
    <xf numFmtId="0" fontId="28" fillId="0" borderId="0" xfId="0" applyFont="1"/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/>
    <xf numFmtId="0" fontId="28" fillId="4" borderId="1" xfId="0" applyFont="1" applyFill="1" applyBorder="1"/>
    <xf numFmtId="0" fontId="25" fillId="5" borderId="0" xfId="0" applyFont="1" applyFill="1"/>
    <xf numFmtId="0" fontId="0" fillId="0" borderId="1" xfId="0" applyBorder="1" applyAlignment="1">
      <alignment horizontal="center"/>
    </xf>
    <xf numFmtId="0" fontId="4" fillId="0" borderId="1" xfId="2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0" fillId="4" borderId="1" xfId="0" applyNumberForma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0" xfId="0" applyFont="1" applyFill="1"/>
    <xf numFmtId="0" fontId="3" fillId="0" borderId="1" xfId="2" applyFont="1" applyBorder="1"/>
    <xf numFmtId="49" fontId="4" fillId="0" borderId="1" xfId="2" applyNumberFormat="1" applyBorder="1"/>
    <xf numFmtId="49" fontId="4" fillId="0" borderId="0" xfId="2" applyNumberFormat="1"/>
    <xf numFmtId="49" fontId="2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2" applyFont="1" applyBorder="1"/>
  </cellXfs>
  <cellStyles count="5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54" totalsRowShown="0" headerRowDxfId="6" dataDxfId="5">
  <autoFilter ref="A1:E54" xr:uid="{00000000-0009-0000-0100-000001000000}"/>
  <sortState xmlns:xlrd2="http://schemas.microsoft.com/office/spreadsheetml/2017/richdata2" ref="A2:E56">
    <sortCondition ref="D1:D56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40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706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9" t="s">
        <v>651</v>
      </c>
      <c r="D5" s="79"/>
      <c r="E5" s="79"/>
      <c r="F5" s="79"/>
      <c r="G5" s="79"/>
      <c r="H5" s="79"/>
      <c r="I5" s="79"/>
      <c r="J5" s="79"/>
      <c r="K5" s="79"/>
      <c r="L5" s="21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80" t="s">
        <v>652</v>
      </c>
      <c r="B8" s="80"/>
      <c r="C8" s="13" t="s">
        <v>632</v>
      </c>
      <c r="D8" s="81" t="s">
        <v>678</v>
      </c>
      <c r="E8" s="82"/>
      <c r="F8" s="83"/>
      <c r="G8" s="81" t="s">
        <v>653</v>
      </c>
      <c r="H8" s="82"/>
      <c r="I8" s="82"/>
      <c r="J8" s="83"/>
      <c r="K8" s="80" t="s">
        <v>681</v>
      </c>
      <c r="L8" s="80"/>
      <c r="M8" s="80"/>
      <c r="N8" s="80"/>
      <c r="O8" s="80"/>
      <c r="P8" s="4"/>
      <c r="Q8" s="4"/>
      <c r="R8" s="4"/>
      <c r="S8" s="4"/>
      <c r="T8" s="4"/>
      <c r="U8" s="4"/>
    </row>
    <row r="9" spans="1:21" ht="18.5">
      <c r="A9" s="80"/>
      <c r="B9" s="80"/>
      <c r="C9" s="13"/>
      <c r="D9" s="81"/>
      <c r="E9" s="82"/>
      <c r="F9" s="83"/>
      <c r="G9" s="81"/>
      <c r="H9" s="82"/>
      <c r="I9" s="82"/>
      <c r="J9" s="83"/>
      <c r="K9" s="80"/>
      <c r="L9" s="80"/>
      <c r="M9" s="80"/>
      <c r="N9" s="80"/>
      <c r="O9" s="80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86" t="s">
        <v>654</v>
      </c>
      <c r="C11" s="87"/>
      <c r="D11" s="1"/>
      <c r="E11" s="86" t="s">
        <v>656</v>
      </c>
      <c r="F11" s="92"/>
      <c r="G11" s="92"/>
      <c r="H11" s="92"/>
      <c r="I11" s="92"/>
      <c r="J11" s="92"/>
      <c r="K11" s="92"/>
      <c r="L11" s="92"/>
      <c r="M11" s="92"/>
      <c r="N11" s="92"/>
      <c r="O11" s="87"/>
      <c r="P11" s="4"/>
      <c r="Q11" s="4"/>
      <c r="R11" s="4"/>
      <c r="S11" s="4"/>
      <c r="T11" s="4"/>
      <c r="U11" s="4"/>
    </row>
    <row r="12" spans="1:21" ht="19" thickBot="1">
      <c r="A12" s="33"/>
      <c r="B12" s="84" t="e">
        <f>VLOOKUP(A12,Teams!$A$3:$B$3,2,FALSE)</f>
        <v>#N/A</v>
      </c>
      <c r="C12" s="85"/>
      <c r="D12" s="1" t="s">
        <v>655</v>
      </c>
      <c r="E12" s="93" t="e">
        <f>VLOOKUP(P12,Teams!$A$3:$B$3,2,FALSE)</f>
        <v>#N/A</v>
      </c>
      <c r="F12" s="94"/>
      <c r="G12" s="94"/>
      <c r="H12" s="94"/>
      <c r="I12" s="95"/>
      <c r="J12" s="95"/>
      <c r="K12" s="95"/>
      <c r="L12" s="95"/>
      <c r="M12" s="95"/>
      <c r="N12" s="95"/>
      <c r="O12" s="85"/>
      <c r="P12" s="35"/>
      <c r="Q12" s="4"/>
      <c r="R12" s="4"/>
      <c r="S12" s="4"/>
      <c r="T12" s="4"/>
      <c r="U12" s="4"/>
    </row>
    <row r="13" spans="1:21" ht="29.5" thickBot="1">
      <c r="A13" s="41"/>
      <c r="B13" s="43" t="s">
        <v>679</v>
      </c>
      <c r="C13" s="42"/>
      <c r="D13" s="1"/>
      <c r="E13" s="96" t="s">
        <v>679</v>
      </c>
      <c r="F13" s="97"/>
      <c r="G13" s="97"/>
      <c r="H13" s="97"/>
      <c r="I13" s="98"/>
      <c r="J13" s="99"/>
      <c r="K13" s="99"/>
      <c r="L13" s="99"/>
      <c r="M13" s="99"/>
      <c r="N13" s="99"/>
      <c r="O13" s="100"/>
      <c r="P13" s="41"/>
      <c r="Q13" s="4"/>
      <c r="R13" s="4"/>
      <c r="S13" s="4"/>
      <c r="T13" s="4"/>
      <c r="U13" s="4"/>
    </row>
    <row r="14" spans="1:21" ht="19" thickBot="1">
      <c r="A14" s="3"/>
      <c r="B14" s="2"/>
      <c r="C14" s="24" t="s">
        <v>633</v>
      </c>
      <c r="D14" s="2"/>
      <c r="E14" s="101" t="s">
        <v>633</v>
      </c>
      <c r="F14" s="102"/>
      <c r="G14" s="103"/>
      <c r="H14" s="103"/>
      <c r="I14" s="103"/>
      <c r="J14" s="103"/>
      <c r="K14" s="103"/>
      <c r="L14" s="104"/>
      <c r="M14" s="105"/>
      <c r="N14" s="17"/>
      <c r="O14" s="17"/>
      <c r="P14" s="4"/>
      <c r="Q14" s="4"/>
      <c r="R14" s="4"/>
      <c r="S14" s="4"/>
      <c r="T14" s="4"/>
      <c r="U14" s="4"/>
    </row>
    <row r="15" spans="1:21" ht="18.5">
      <c r="A15" s="3"/>
      <c r="B15" s="11">
        <v>1</v>
      </c>
      <c r="C15" s="9" t="str">
        <f>VLOOKUP(B15,Participants!$A$1:$E$54,3,FALSE)&amp;VLOOKUP(B15,Participants!$A$1:$E$54,2,FALSE)</f>
        <v>Georgina POTA</v>
      </c>
      <c r="D15" s="11">
        <v>1</v>
      </c>
      <c r="E15" s="77" t="str">
        <f>VLOOKUP(D15,Participants!$A$1:$E$54,3,FALSE)&amp;VLOOKUP(D15,Participants!$A$1:$E$54,2,FALSE)</f>
        <v>Georgina POTA</v>
      </c>
      <c r="F15" s="77"/>
      <c r="G15" s="77" t="e">
        <f>VLOOKUP(E15,Participants!$A$1:$E$54,3,FALSE)&amp;VLOOKUP(E15,Participants!$A$1:$E$54,2,FALSE)</f>
        <v>#N/A</v>
      </c>
      <c r="H15" s="77"/>
      <c r="I15" s="77" t="e">
        <f>VLOOKUP(G15,Participants!$A$1:$E$54,3,FALSE)&amp;VLOOKUP(G15,Participants!$A$1:$E$54,2,FALSE)</f>
        <v>#N/A</v>
      </c>
      <c r="J15" s="77"/>
      <c r="K15" s="77" t="e">
        <f>VLOOKUP(I15,Participants!$A$1:$E$54,3,FALSE)&amp;VLOOKUP(I15,Participants!$A$1:$E$54,2,FALSE)</f>
        <v>#N/A</v>
      </c>
      <c r="L15" s="77"/>
      <c r="M15" s="77" t="e">
        <f>VLOOKUP(K15,Participants!$A$1:$E$54,3,FALSE)&amp;VLOOKUP(K15,Participants!$A$1:$E$54,2,FALSE)</f>
        <v>#N/A</v>
      </c>
      <c r="N15" s="2"/>
      <c r="O15" s="2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06"/>
      <c r="F16" s="106"/>
      <c r="G16" s="106"/>
      <c r="H16" s="106"/>
      <c r="I16" s="106"/>
      <c r="J16" s="106"/>
      <c r="K16" s="106"/>
      <c r="L16" s="106"/>
      <c r="M16" s="106"/>
      <c r="N16" s="17"/>
      <c r="O16" s="17"/>
      <c r="P16" s="4"/>
      <c r="Q16" s="4"/>
      <c r="R16" s="4"/>
      <c r="S16" s="4"/>
      <c r="T16" s="4"/>
      <c r="U16" s="4"/>
    </row>
    <row r="17" spans="1:21" ht="18" customHeight="1" thickBot="1">
      <c r="B17" s="25" t="s">
        <v>635</v>
      </c>
      <c r="C17" s="23"/>
      <c r="D17" s="2"/>
      <c r="E17" s="107" t="s">
        <v>634</v>
      </c>
      <c r="F17" s="108"/>
      <c r="G17" s="109"/>
      <c r="H17" s="109"/>
      <c r="I17" s="109"/>
      <c r="J17" s="109"/>
      <c r="K17" s="109"/>
      <c r="L17" s="110"/>
      <c r="M17" s="111"/>
      <c r="N17" s="17"/>
      <c r="O17" s="17"/>
      <c r="R17" s="4"/>
      <c r="S17" s="4"/>
      <c r="T17" s="4"/>
      <c r="U17" s="4"/>
    </row>
    <row r="18" spans="1:21" ht="18.5" customHeight="1" thickBot="1">
      <c r="B18" s="27" t="s">
        <v>636</v>
      </c>
      <c r="C18" s="23"/>
      <c r="D18" s="2"/>
      <c r="E18" s="88" t="s">
        <v>687</v>
      </c>
      <c r="F18" s="89"/>
      <c r="G18" s="89"/>
      <c r="H18" s="90"/>
      <c r="I18" s="90"/>
      <c r="J18" s="90"/>
      <c r="K18" s="90"/>
      <c r="L18" s="90"/>
      <c r="M18" s="91"/>
      <c r="N18" s="2"/>
      <c r="O18" s="2"/>
      <c r="P18" s="4"/>
      <c r="Q18" s="4"/>
      <c r="R18" s="4"/>
      <c r="S18" s="4"/>
      <c r="T18" s="4"/>
      <c r="U18" s="4"/>
    </row>
    <row r="19" spans="1:21" ht="18.5">
      <c r="A19" s="31" t="s">
        <v>661</v>
      </c>
      <c r="B19" s="11">
        <v>33</v>
      </c>
      <c r="C19" s="36" t="e">
        <f>VLOOKUP(B19,Participants!$A$1:$E$54,3,FALSE)&amp;VLOOKUP(B19,Participants!$A$1:$E$54,2,FALSE)</f>
        <v>#N/A</v>
      </c>
      <c r="D19" s="126" t="s">
        <v>669</v>
      </c>
      <c r="E19" s="127"/>
      <c r="F19" s="128"/>
      <c r="G19" s="10" t="s">
        <v>674</v>
      </c>
      <c r="H19" s="120" t="str">
        <f>VLOOKUP(G19,Participants!$A$1:$E$54,3,FALSE)&amp;VLOOKUP(G19,Participants!$A$1:$E$54,2,FALSE)</f>
        <v/>
      </c>
      <c r="I19" s="121"/>
      <c r="J19" s="121"/>
      <c r="K19" s="121"/>
      <c r="L19" s="121"/>
      <c r="M19" s="121"/>
      <c r="N19" s="121"/>
      <c r="O19" s="122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6" t="s">
        <v>659</v>
      </c>
      <c r="B21" s="15"/>
      <c r="C21" s="40" t="s">
        <v>657</v>
      </c>
      <c r="D21" s="38"/>
      <c r="E21" s="123" t="s">
        <v>658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4"/>
      <c r="Q21" s="4"/>
      <c r="R21" s="4"/>
      <c r="S21" s="4"/>
      <c r="T21" s="4"/>
      <c r="U21" s="4"/>
    </row>
    <row r="22" spans="1:21" ht="18.5">
      <c r="A22" s="12">
        <v>4</v>
      </c>
      <c r="B22" s="10"/>
      <c r="C22" s="9" t="e">
        <f>VLOOKUP(B22,Participants!$A$1:$E$54,3,FALSE)&amp;VLOOKUP(B22,Participants!$A$1:$E$54,2,FALSE)</f>
        <v>#N/A</v>
      </c>
      <c r="D22" s="37"/>
      <c r="E22" s="77" t="e">
        <f>VLOOKUP(D22,Participants!$A$1:$E$54,3,FALSE)&amp;VLOOKUP(D22,Participants!$A$1:$E$54,2,FALSE)</f>
        <v>#N/A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4"/>
      <c r="Q22" s="4"/>
      <c r="R22" s="4"/>
      <c r="S22" s="4"/>
      <c r="T22" s="4"/>
      <c r="U22" s="4"/>
    </row>
    <row r="23" spans="1:21" ht="18.5">
      <c r="A23" s="13"/>
      <c r="B23" s="11"/>
      <c r="C23" s="8" t="e">
        <f>VLOOKUP(B23,Participants!$A$1:$E$54,3,FALSE)&amp;VLOOKUP(B23,Participants!$A$1:$E$54,2,FALSE)</f>
        <v>#N/A</v>
      </c>
      <c r="D23" s="33"/>
      <c r="E23" s="74" t="e">
        <f>VLOOKUP(D23,Participants!$A$1:$E$54,3,FALSE)&amp;VLOOKUP(D23,Participants!$A$1:$E$54,2,FALSE)</f>
        <v>#N/A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4"/>
      <c r="Q23" s="4"/>
      <c r="R23" s="4"/>
      <c r="S23" s="4"/>
      <c r="T23" s="4"/>
      <c r="U23" s="4"/>
    </row>
    <row r="24" spans="1:21" ht="18.5">
      <c r="A24" s="13">
        <v>3</v>
      </c>
      <c r="B24" s="11"/>
      <c r="C24" s="8" t="e">
        <f>VLOOKUP(B24,Participants!$A$1:$E$54,3,FALSE)&amp;VLOOKUP(B24,Participants!$A$1:$E$54,2,FALSE)</f>
        <v>#N/A</v>
      </c>
      <c r="D24" s="33"/>
      <c r="E24" s="74" t="e">
        <f>VLOOKUP(D24,Participants!$A$1:$E$54,3,FALSE)&amp;VLOOKUP(D24,Participants!$A$1:$E$54,2,FALSE)</f>
        <v>#N/A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4"/>
      <c r="Q24" s="4"/>
      <c r="R24" s="4"/>
      <c r="S24" s="4"/>
      <c r="T24" s="4"/>
      <c r="U24" s="4"/>
    </row>
    <row r="25" spans="1:21" ht="18.5">
      <c r="A25" s="13" t="s">
        <v>680</v>
      </c>
      <c r="B25" s="11"/>
      <c r="C25" s="8" t="e">
        <f>VLOOKUP(B25,Participants!$A$1:$E$54,3,FALSE)&amp;VLOOKUP(B25,Participants!$A$1:$E$54,2,FALSE)</f>
        <v>#N/A</v>
      </c>
      <c r="D25" s="33"/>
      <c r="E25" s="74" t="e">
        <f>VLOOKUP(D25,Participants!$A$1:$E$54,3,FALSE)&amp;VLOOKUP(D25,Participants!$A$1:$E$54,2,FALSE)</f>
        <v>#N/A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18"/>
      <c r="B27" s="86" t="s">
        <v>646</v>
      </c>
      <c r="C27" s="92"/>
      <c r="D27" s="92"/>
      <c r="E27" s="115" t="s">
        <v>660</v>
      </c>
      <c r="F27" s="117"/>
      <c r="G27" s="117"/>
      <c r="H27" s="117"/>
      <c r="I27" s="117"/>
      <c r="J27" s="117"/>
      <c r="K27" s="117"/>
      <c r="L27" s="117"/>
      <c r="M27" s="117"/>
      <c r="N27" s="116"/>
      <c r="O27" s="115" t="s">
        <v>650</v>
      </c>
      <c r="P27" s="116"/>
      <c r="Q27" s="4"/>
      <c r="R27" s="4"/>
      <c r="S27" s="4"/>
      <c r="T27" s="4"/>
      <c r="U27" s="4"/>
    </row>
    <row r="28" spans="1:21" ht="14" customHeight="1" thickBot="1">
      <c r="A28" s="18"/>
      <c r="B28" s="86"/>
      <c r="C28" s="92"/>
      <c r="D28" s="87"/>
      <c r="E28" s="115">
        <v>1</v>
      </c>
      <c r="F28" s="116"/>
      <c r="G28" s="115">
        <v>2</v>
      </c>
      <c r="H28" s="116"/>
      <c r="I28" s="115">
        <v>3</v>
      </c>
      <c r="J28" s="116"/>
      <c r="K28" s="115">
        <v>4</v>
      </c>
      <c r="L28" s="116"/>
      <c r="M28" s="115">
        <v>5</v>
      </c>
      <c r="N28" s="116"/>
      <c r="O28" s="115"/>
      <c r="P28" s="116"/>
      <c r="Q28" s="4"/>
      <c r="R28" s="4"/>
      <c r="S28" s="4"/>
      <c r="T28" s="4"/>
      <c r="U28" s="4"/>
    </row>
    <row r="29" spans="1:21" ht="21.75" customHeight="1" thickBot="1">
      <c r="A29" s="9" t="s">
        <v>639</v>
      </c>
      <c r="B29" s="118" t="e">
        <f>VLOOKUP(B22,Participants!$A$1:$E$54,2,FALSE)&amp;" vs. "&amp;VLOOKUP(D23,Participants!$A$1:$E$54,2,FALSE)</f>
        <v>#N/A</v>
      </c>
      <c r="C29" s="119"/>
      <c r="D29" s="119"/>
      <c r="E29" s="14"/>
      <c r="F29" s="16"/>
      <c r="G29" s="14"/>
      <c r="H29" s="16"/>
      <c r="I29" s="14"/>
      <c r="J29" s="16"/>
      <c r="K29" s="14"/>
      <c r="L29" s="16"/>
      <c r="M29" s="14"/>
      <c r="N29" s="16"/>
      <c r="O29" s="14"/>
      <c r="P29" s="16"/>
      <c r="Q29" s="4"/>
      <c r="R29" s="4"/>
      <c r="S29" s="4"/>
      <c r="T29" s="4"/>
      <c r="U29" s="4"/>
    </row>
    <row r="30" spans="1:21" ht="21.75" customHeight="1" thickBot="1">
      <c r="A30" s="8" t="s">
        <v>640</v>
      </c>
      <c r="B30" s="112" t="e">
        <f>VLOOKUP(B23,Participants!$A$1:$E$54,2,FALSE)&amp;" vs. "&amp;VLOOKUP(D22,Participants!$A$1:$E$54,2,FALSE)</f>
        <v>#N/A</v>
      </c>
      <c r="C30" s="113"/>
      <c r="D30" s="114"/>
      <c r="E30" s="14"/>
      <c r="F30" s="16"/>
      <c r="G30" s="14"/>
      <c r="H30" s="16"/>
      <c r="I30" s="14"/>
      <c r="J30" s="16"/>
      <c r="K30" s="14"/>
      <c r="L30" s="16"/>
      <c r="M30" s="14"/>
      <c r="N30" s="16"/>
      <c r="O30" s="14"/>
      <c r="P30" s="16"/>
      <c r="Q30" s="4"/>
      <c r="R30" s="4"/>
      <c r="S30" s="4"/>
      <c r="T30" s="4"/>
      <c r="U30" s="4"/>
    </row>
    <row r="31" spans="1:21" ht="21.75" customHeight="1" thickBot="1">
      <c r="A31" s="8" t="s">
        <v>641</v>
      </c>
      <c r="B31" s="81" t="e">
        <f>VLOOKUP(B24,Participants!$A$1:$E$54,2,FALSE)&amp;" vs. "&amp;VLOOKUP(D24,Participants!$A$1:$E$54,2,FALSE)</f>
        <v>#N/A</v>
      </c>
      <c r="C31" s="82"/>
      <c r="D31" s="83"/>
      <c r="E31" s="14"/>
      <c r="F31" s="16"/>
      <c r="G31" s="14"/>
      <c r="H31" s="16"/>
      <c r="I31" s="14"/>
      <c r="J31" s="16"/>
      <c r="K31" s="14"/>
      <c r="L31" s="16"/>
      <c r="M31" s="14"/>
      <c r="N31" s="16"/>
      <c r="O31" s="14"/>
      <c r="P31" s="16"/>
      <c r="Q31" s="4"/>
      <c r="R31" s="4"/>
      <c r="S31" s="4"/>
      <c r="T31" s="4"/>
      <c r="U31" s="4"/>
    </row>
    <row r="32" spans="1:21" ht="21.75" customHeight="1" thickBot="1">
      <c r="A32" s="8" t="s">
        <v>642</v>
      </c>
      <c r="B32" s="112" t="e">
        <f>VLOOKUP(B22,Participants!$A$1:$E$54,2,FALSE)&amp;" vs. "&amp;VLOOKUP(D22,Participants!$A$1:$E$54,2,FALSE)</f>
        <v>#N/A</v>
      </c>
      <c r="C32" s="113"/>
      <c r="D32" s="114"/>
      <c r="E32" s="14"/>
      <c r="F32" s="16"/>
      <c r="G32" s="14"/>
      <c r="H32" s="16"/>
      <c r="I32" s="14"/>
      <c r="J32" s="16"/>
      <c r="K32" s="14"/>
      <c r="L32" s="16"/>
      <c r="M32" s="14"/>
      <c r="N32" s="16"/>
      <c r="O32" s="14"/>
      <c r="P32" s="16"/>
      <c r="Q32" s="4"/>
      <c r="R32" s="4"/>
      <c r="S32" s="4"/>
      <c r="T32" s="4"/>
      <c r="U32" s="4"/>
    </row>
    <row r="33" spans="1:21" ht="21.75" customHeight="1" thickBot="1">
      <c r="A33" s="8" t="s">
        <v>643</v>
      </c>
      <c r="B33" s="112" t="e">
        <f>VLOOKUP(B23,Participants!$A$1:$E$54,2,FALSE)&amp;" vs. "&amp;VLOOKUP(D23,Participants!$A$1:$E$54,2,FALSE)</f>
        <v>#N/A</v>
      </c>
      <c r="C33" s="113"/>
      <c r="D33" s="114"/>
      <c r="E33" s="14"/>
      <c r="F33" s="16"/>
      <c r="G33" s="14"/>
      <c r="H33" s="16"/>
      <c r="I33" s="14"/>
      <c r="J33" s="16"/>
      <c r="K33" s="14"/>
      <c r="L33" s="16"/>
      <c r="M33" s="14"/>
      <c r="N33" s="16"/>
      <c r="O33" s="14"/>
      <c r="P33" s="16"/>
      <c r="Q33" s="4"/>
      <c r="R33" s="4"/>
      <c r="S33" s="4"/>
      <c r="T33" s="4"/>
      <c r="U33" s="4"/>
    </row>
    <row r="34" spans="1:21" ht="7.5" customHeight="1" thickBot="1">
      <c r="A34" s="3"/>
      <c r="B34" s="2"/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4"/>
      <c r="T34" s="4"/>
      <c r="U34" s="4"/>
    </row>
    <row r="35" spans="1:21" ht="19" thickBot="1">
      <c r="A35" s="86" t="s">
        <v>644</v>
      </c>
      <c r="B35" s="87"/>
      <c r="C35" s="34" t="e">
        <f>Teams!#REF!</f>
        <v>#REF!</v>
      </c>
      <c r="D35" s="86" t="s">
        <v>646</v>
      </c>
      <c r="E35" s="92"/>
      <c r="F35" s="87"/>
      <c r="G35" s="86" t="s">
        <v>650</v>
      </c>
      <c r="H35" s="92"/>
      <c r="I35" s="92"/>
      <c r="J35" s="87"/>
      <c r="K35" s="148" t="s">
        <v>645</v>
      </c>
      <c r="L35" s="149"/>
      <c r="M35" s="149"/>
      <c r="N35" s="149"/>
      <c r="O35" s="149"/>
      <c r="P35" s="150"/>
      <c r="Q35" s="4"/>
      <c r="R35" s="4"/>
      <c r="S35" s="4"/>
      <c r="T35" s="4"/>
      <c r="U35" s="4"/>
    </row>
    <row r="36" spans="1:21" ht="19" thickBot="1">
      <c r="A36" s="17"/>
      <c r="B36" s="17"/>
      <c r="C36" s="29"/>
      <c r="D36" s="39"/>
      <c r="E36" s="88"/>
      <c r="F36" s="131"/>
      <c r="G36" s="88">
        <f>SUM(O29:O33)</f>
        <v>0</v>
      </c>
      <c r="H36" s="131"/>
      <c r="I36" s="88">
        <f>SUM(P29:P33)</f>
        <v>0</v>
      </c>
      <c r="J36" s="131"/>
      <c r="K36" s="75">
        <f>SUM(E29:E33,G29:G33,I29:I33,K29:K33,M29:M33)</f>
        <v>0</v>
      </c>
      <c r="L36" s="76"/>
      <c r="M36" s="76"/>
      <c r="N36" s="76">
        <f>SUM(F29:F33,H29:H33,J29:J33,L29:L33,N29:N33)</f>
        <v>0</v>
      </c>
      <c r="O36" s="76"/>
      <c r="P36" s="78"/>
      <c r="Q36" s="4"/>
      <c r="R36" s="4"/>
      <c r="S36" s="4"/>
      <c r="T36" s="4"/>
      <c r="U36" s="4"/>
    </row>
    <row r="37" spans="1:21" ht="18.5">
      <c r="A37" s="17"/>
      <c r="B37" s="17"/>
      <c r="C37" s="29"/>
      <c r="D37" s="9" t="s">
        <v>670</v>
      </c>
      <c r="E37" s="77" t="s">
        <v>671</v>
      </c>
      <c r="F37" s="77"/>
      <c r="G37" s="77" t="s">
        <v>670</v>
      </c>
      <c r="H37" s="77"/>
      <c r="I37" s="77" t="s">
        <v>671</v>
      </c>
      <c r="J37" s="77"/>
      <c r="K37" s="77" t="s">
        <v>670</v>
      </c>
      <c r="L37" s="77"/>
      <c r="M37" s="77"/>
      <c r="N37" s="77" t="s">
        <v>671</v>
      </c>
      <c r="O37" s="77"/>
      <c r="P37" s="77"/>
      <c r="Q37" s="4"/>
      <c r="R37" s="4"/>
      <c r="S37" s="4"/>
      <c r="T37" s="4"/>
      <c r="U37" s="4"/>
    </row>
    <row r="38" spans="1:21" ht="18.5">
      <c r="A38" s="17"/>
      <c r="B38" s="17"/>
      <c r="C38" s="2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"/>
      <c r="Q38" s="4"/>
      <c r="R38" s="4"/>
      <c r="S38" s="4"/>
      <c r="T38" s="4"/>
      <c r="U38" s="4"/>
    </row>
    <row r="39" spans="1:21" ht="12.5" customHeight="1">
      <c r="A39" s="25" t="s">
        <v>662</v>
      </c>
      <c r="B39" s="25" t="s">
        <v>663</v>
      </c>
      <c r="C39" s="28" t="s">
        <v>659</v>
      </c>
      <c r="D39" s="74" t="s">
        <v>664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4"/>
      <c r="R39" s="4"/>
      <c r="S39" s="4"/>
      <c r="T39" s="4"/>
      <c r="U39" s="4"/>
    </row>
    <row r="40" spans="1:21" ht="18.75" customHeight="1">
      <c r="A40" s="25"/>
      <c r="B40" s="25"/>
      <c r="C40" s="28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4"/>
      <c r="R40" s="4"/>
      <c r="S40" s="4"/>
      <c r="T40" s="4"/>
      <c r="U40" s="4"/>
    </row>
    <row r="41" spans="1:21" ht="18.75" customHeight="1">
      <c r="A41" s="25"/>
      <c r="B41" s="25"/>
      <c r="C41" s="28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4"/>
      <c r="R41" s="4"/>
      <c r="S41" s="4"/>
      <c r="T41" s="4"/>
      <c r="U41" s="4"/>
    </row>
    <row r="42" spans="1:21" ht="18.75" customHeight="1">
      <c r="A42" s="25"/>
      <c r="B42" s="25"/>
      <c r="C42" s="28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4"/>
      <c r="R42" s="4"/>
      <c r="S42" s="4"/>
      <c r="T42" s="4"/>
      <c r="U42" s="4"/>
    </row>
    <row r="43" spans="1:21" ht="18.75" customHeight="1" thickBot="1">
      <c r="A43" s="25"/>
      <c r="B43" s="25"/>
      <c r="C43" s="28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4"/>
      <c r="R43" s="4"/>
      <c r="S43" s="4"/>
      <c r="T43" s="4"/>
      <c r="U43" s="4"/>
    </row>
    <row r="44" spans="1:21" ht="19" thickBot="1">
      <c r="A44" s="86" t="s">
        <v>665</v>
      </c>
      <c r="B44" s="87"/>
      <c r="C44" s="19" t="s">
        <v>649</v>
      </c>
      <c r="D44" s="133" t="s">
        <v>647</v>
      </c>
      <c r="E44" s="134"/>
      <c r="F44" s="134"/>
      <c r="G44" s="134"/>
      <c r="H44" s="135"/>
      <c r="I44" s="133" t="s">
        <v>648</v>
      </c>
      <c r="J44" s="134"/>
      <c r="K44" s="134"/>
      <c r="L44" s="134"/>
      <c r="M44" s="134"/>
      <c r="N44" s="134"/>
      <c r="O44" s="134"/>
      <c r="P44" s="135"/>
      <c r="Q44" s="4"/>
      <c r="R44" s="4"/>
      <c r="S44" s="4"/>
      <c r="T44" s="4"/>
      <c r="U44" s="4"/>
    </row>
    <row r="45" spans="1:21" ht="18.5">
      <c r="A45" s="20" t="s">
        <v>654</v>
      </c>
      <c r="B45" s="22" t="s">
        <v>656</v>
      </c>
      <c r="C45" s="129"/>
      <c r="D45" s="136"/>
      <c r="E45" s="137"/>
      <c r="F45" s="137"/>
      <c r="G45" s="137"/>
      <c r="H45" s="138"/>
      <c r="I45" s="142"/>
      <c r="J45" s="143"/>
      <c r="K45" s="143"/>
      <c r="L45" s="143"/>
      <c r="M45" s="143"/>
      <c r="N45" s="143"/>
      <c r="O45" s="143"/>
      <c r="P45" s="144"/>
      <c r="Q45" s="4"/>
      <c r="R45" s="4"/>
      <c r="S45" s="4"/>
      <c r="T45" s="4"/>
      <c r="U45" s="4"/>
    </row>
    <row r="46" spans="1:21" ht="16" customHeight="1" thickBot="1">
      <c r="A46" s="31" t="s">
        <v>666</v>
      </c>
      <c r="B46" s="32" t="s">
        <v>666</v>
      </c>
      <c r="C46" s="130"/>
      <c r="D46" s="139"/>
      <c r="E46" s="140"/>
      <c r="F46" s="140"/>
      <c r="G46" s="140"/>
      <c r="H46" s="141"/>
      <c r="I46" s="145"/>
      <c r="J46" s="146"/>
      <c r="K46" s="146"/>
      <c r="L46" s="146"/>
      <c r="M46" s="146"/>
      <c r="N46" s="146"/>
      <c r="O46" s="146"/>
      <c r="P46" s="147"/>
      <c r="Q46" s="4"/>
      <c r="R46" s="4"/>
      <c r="S46" s="4"/>
      <c r="T46" s="4"/>
      <c r="U46" s="4"/>
    </row>
    <row r="47" spans="1:21" ht="15" customHeight="1">
      <c r="A47" s="31" t="s">
        <v>667</v>
      </c>
      <c r="B47" s="31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A4" sqref="A4"/>
    </sheetView>
  </sheetViews>
  <sheetFormatPr baseColWidth="10" defaultColWidth="10.90625" defaultRowHeight="12.5"/>
  <cols>
    <col min="1" max="1" width="5.1796875" bestFit="1" customWidth="1"/>
    <col min="2" max="2" width="45.26953125" customWidth="1"/>
  </cols>
  <sheetData>
    <row r="1" spans="1:3" ht="14.5">
      <c r="A1" s="6" t="s">
        <v>637</v>
      </c>
      <c r="B1" s="6" t="s">
        <v>638</v>
      </c>
    </row>
    <row r="2" spans="1:3" ht="14.5">
      <c r="A2" s="6"/>
      <c r="B2" s="6"/>
    </row>
    <row r="3" spans="1:3" ht="13">
      <c r="A3" s="7">
        <v>1</v>
      </c>
      <c r="B3" s="57" t="s">
        <v>688</v>
      </c>
      <c r="C3" s="30"/>
    </row>
    <row r="4" spans="1:3" ht="13">
      <c r="A4" s="48">
        <v>2</v>
      </c>
      <c r="B4" s="53" t="s">
        <v>697</v>
      </c>
    </row>
  </sheetData>
  <autoFilter ref="B1:B3" xr:uid="{00000000-0009-0000-0000-000002000000}">
    <sortState xmlns:xlrd2="http://schemas.microsoft.com/office/spreadsheetml/2017/richdata2" ref="B2:B3">
      <sortCondition ref="B1:B3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>
      <selection activeCell="A5" sqref="A5:XFD12"/>
    </sheetView>
  </sheetViews>
  <sheetFormatPr baseColWidth="10" defaultColWidth="10.90625" defaultRowHeight="16"/>
  <cols>
    <col min="1" max="1" width="11.453125" style="5" customWidth="1"/>
    <col min="2" max="2" width="31.90625" style="5" customWidth="1"/>
    <col min="3" max="3" width="6.1796875" style="5" customWidth="1"/>
    <col min="4" max="4" width="38.17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44">
        <v>1</v>
      </c>
      <c r="B2" s="56" t="s">
        <v>689</v>
      </c>
      <c r="C2" s="44"/>
      <c r="D2" s="54" t="s">
        <v>688</v>
      </c>
      <c r="E2" s="56" t="s">
        <v>692</v>
      </c>
    </row>
    <row r="3" spans="1:5" ht="15.5">
      <c r="A3" s="44">
        <v>2</v>
      </c>
      <c r="B3" s="56" t="s">
        <v>690</v>
      </c>
      <c r="C3" s="44"/>
      <c r="D3" s="54" t="s">
        <v>688</v>
      </c>
      <c r="E3" s="56" t="s">
        <v>692</v>
      </c>
    </row>
    <row r="4" spans="1:5" ht="15.5">
      <c r="A4" s="44">
        <v>3</v>
      </c>
      <c r="B4" s="56" t="s">
        <v>691</v>
      </c>
      <c r="C4" s="44"/>
      <c r="D4" s="54" t="s">
        <v>688</v>
      </c>
      <c r="E4" s="56" t="s">
        <v>692</v>
      </c>
    </row>
    <row r="5" spans="1:5" ht="15.5">
      <c r="A5" s="44">
        <v>12</v>
      </c>
      <c r="B5" s="56" t="s">
        <v>702</v>
      </c>
      <c r="C5" s="44"/>
      <c r="D5" s="55" t="s">
        <v>697</v>
      </c>
      <c r="E5" s="56" t="s">
        <v>686</v>
      </c>
    </row>
    <row r="6" spans="1:5" ht="15.5">
      <c r="A6" s="44">
        <v>13</v>
      </c>
      <c r="B6" s="56" t="s">
        <v>703</v>
      </c>
      <c r="C6" s="44"/>
      <c r="D6" s="55" t="s">
        <v>697</v>
      </c>
      <c r="E6" s="56" t="s">
        <v>686</v>
      </c>
    </row>
    <row r="7" spans="1:5" ht="15.5">
      <c r="A7" s="44">
        <v>14</v>
      </c>
      <c r="B7" s="56" t="s">
        <v>704</v>
      </c>
      <c r="C7" s="44"/>
      <c r="D7" s="55" t="s">
        <v>697</v>
      </c>
      <c r="E7" s="56" t="s">
        <v>705</v>
      </c>
    </row>
    <row r="8" spans="1:5" ht="15.5">
      <c r="A8" s="44"/>
      <c r="B8" s="44"/>
      <c r="C8" s="44"/>
      <c r="D8" s="55"/>
      <c r="E8" s="44"/>
    </row>
    <row r="9" spans="1:5">
      <c r="A9" s="5" t="s">
        <v>672</v>
      </c>
      <c r="B9" s="58"/>
    </row>
    <row r="10" spans="1:5">
      <c r="A10" s="5" t="s">
        <v>673</v>
      </c>
      <c r="B10" s="30"/>
    </row>
    <row r="11" spans="1:5">
      <c r="A11" s="5" t="s">
        <v>674</v>
      </c>
      <c r="B11" s="30"/>
    </row>
    <row r="12" spans="1:5">
      <c r="A12" s="5" t="s">
        <v>675</v>
      </c>
      <c r="B12" s="30"/>
    </row>
    <row r="13" spans="1:5">
      <c r="A13" s="5" t="s">
        <v>676</v>
      </c>
      <c r="B13" s="30"/>
    </row>
    <row r="14" spans="1:5">
      <c r="A14" s="5" t="s">
        <v>677</v>
      </c>
      <c r="B14" s="30"/>
    </row>
    <row r="15" spans="1:5">
      <c r="A15" s="5" t="s">
        <v>682</v>
      </c>
      <c r="B15" s="30"/>
    </row>
    <row r="16" spans="1:5">
      <c r="A16" s="5" t="s">
        <v>683</v>
      </c>
      <c r="B16" s="30"/>
    </row>
    <row r="17" spans="1:5">
      <c r="A17" s="5" t="s">
        <v>684</v>
      </c>
      <c r="B17" s="30"/>
    </row>
    <row r="18" spans="1:5">
      <c r="A18" s="5" t="s">
        <v>685</v>
      </c>
      <c r="B18" s="30"/>
    </row>
    <row r="19" spans="1:5" ht="15.5">
      <c r="A19" s="44"/>
      <c r="B19" s="50"/>
      <c r="C19" s="44"/>
      <c r="D19" s="54"/>
      <c r="E19" s="50"/>
    </row>
    <row r="20" spans="1:5" ht="15.5">
      <c r="A20" s="44"/>
      <c r="B20" s="50"/>
      <c r="C20" s="44"/>
      <c r="D20" s="54"/>
      <c r="E20" s="50"/>
    </row>
    <row r="21" spans="1:5" ht="15.5">
      <c r="A21" s="44"/>
      <c r="B21" s="50"/>
      <c r="C21" s="44"/>
      <c r="D21" s="54"/>
      <c r="E21" s="50"/>
    </row>
    <row r="22" spans="1:5" ht="15.5">
      <c r="A22" s="44"/>
      <c r="B22" s="49"/>
      <c r="C22" s="44"/>
      <c r="D22" s="53"/>
      <c r="E22" s="49"/>
    </row>
    <row r="23" spans="1:5" ht="15.5">
      <c r="A23" s="44"/>
      <c r="B23" s="49"/>
      <c r="C23" s="44"/>
      <c r="D23" s="53"/>
      <c r="E23" s="49"/>
    </row>
    <row r="24" spans="1:5" ht="15.5">
      <c r="A24" s="44"/>
      <c r="B24" s="49"/>
      <c r="C24" s="44"/>
      <c r="D24" s="53"/>
      <c r="E24" s="49"/>
    </row>
    <row r="25" spans="1:5" ht="15.5">
      <c r="A25" s="44"/>
      <c r="B25" s="49"/>
      <c r="C25" s="44"/>
      <c r="D25" s="53"/>
      <c r="E25" s="49"/>
    </row>
    <row r="26" spans="1:5" ht="15.5">
      <c r="A26" s="44"/>
      <c r="B26" s="49"/>
      <c r="C26" s="44"/>
      <c r="D26" s="53"/>
      <c r="E26" s="49"/>
    </row>
    <row r="27" spans="1:5" ht="15.5">
      <c r="A27" s="44"/>
      <c r="B27" s="50"/>
      <c r="C27" s="44"/>
      <c r="D27" s="53"/>
      <c r="E27" s="49"/>
    </row>
    <row r="28" spans="1:5" ht="15.5">
      <c r="A28" s="44"/>
      <c r="B28" s="50"/>
      <c r="C28" s="44"/>
      <c r="D28" s="53"/>
      <c r="E28" s="49"/>
    </row>
    <row r="29" spans="1:5" ht="15.5">
      <c r="A29" s="44"/>
      <c r="B29" s="50"/>
      <c r="C29" s="44"/>
      <c r="D29" s="53"/>
      <c r="E29" s="49"/>
    </row>
    <row r="30" spans="1:5" ht="15.5">
      <c r="A30" s="44"/>
      <c r="B30" s="50"/>
      <c r="C30" s="44"/>
      <c r="D30" s="53"/>
      <c r="E30" s="49"/>
    </row>
    <row r="31" spans="1:5" ht="15.5">
      <c r="A31" s="44"/>
      <c r="B31" s="50"/>
      <c r="C31" s="44"/>
      <c r="D31" s="53"/>
      <c r="E31" s="49"/>
    </row>
    <row r="32" spans="1:5" ht="15.5">
      <c r="A32" s="44"/>
      <c r="B32" s="44"/>
      <c r="C32" s="44"/>
      <c r="D32" s="52"/>
      <c r="E32" s="44"/>
    </row>
    <row r="33" spans="1:5" ht="15.5">
      <c r="A33" s="44"/>
      <c r="B33" s="44"/>
      <c r="C33" s="44"/>
      <c r="D33" s="52"/>
      <c r="E33" s="44"/>
    </row>
    <row r="34" spans="1:5" ht="15.5">
      <c r="A34" s="46"/>
      <c r="B34" s="30"/>
      <c r="C34" s="45"/>
      <c r="D34" s="47"/>
      <c r="E34" s="30"/>
    </row>
  </sheetData>
  <phoneticPr fontId="16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H7"/>
  <sheetViews>
    <sheetView tabSelected="1" topLeftCell="A2" zoomScale="75" zoomScaleNormal="120" workbookViewId="0">
      <selection activeCell="G6" sqref="G6"/>
    </sheetView>
  </sheetViews>
  <sheetFormatPr baseColWidth="10" defaultColWidth="8.81640625" defaultRowHeight="14.5"/>
  <cols>
    <col min="1" max="1" width="7.36328125" style="51" bestFit="1" customWidth="1"/>
    <col min="2" max="2" width="40.36328125" style="51" customWidth="1"/>
    <col min="3" max="3" width="3.6328125" style="51" bestFit="1" customWidth="1"/>
    <col min="4" max="4" width="42.54296875" style="51" customWidth="1"/>
    <col min="5" max="5" width="15.54296875" style="51" customWidth="1"/>
    <col min="6" max="6" width="9.54296875" style="51" customWidth="1"/>
    <col min="7" max="7" width="14.54296875" style="51" customWidth="1"/>
    <col min="8" max="8" width="12.81640625" style="51" customWidth="1"/>
    <col min="9" max="9" width="41.36328125" style="51" customWidth="1"/>
    <col min="10" max="13" width="3.6328125" style="51" bestFit="1" customWidth="1"/>
    <col min="14" max="16384" width="8.81640625" style="51"/>
  </cols>
  <sheetData>
    <row r="3" spans="1:8" customFormat="1" ht="12.5">
      <c r="B3" s="151" t="s">
        <v>707</v>
      </c>
      <c r="C3" s="61"/>
    </row>
    <row r="4" spans="1:8" customFormat="1" ht="12.5">
      <c r="A4" s="7"/>
      <c r="B4" s="7"/>
      <c r="C4" s="59"/>
      <c r="D4" s="7"/>
      <c r="E4" s="59" t="s">
        <v>700</v>
      </c>
      <c r="F4" s="59" t="s">
        <v>699</v>
      </c>
      <c r="G4" s="59" t="s">
        <v>698</v>
      </c>
      <c r="H4" s="59" t="s">
        <v>701</v>
      </c>
    </row>
    <row r="5" spans="1:8">
      <c r="A5" s="152" t="s">
        <v>694</v>
      </c>
      <c r="B5" s="60" t="s">
        <v>697</v>
      </c>
      <c r="C5" s="65" t="s">
        <v>693</v>
      </c>
      <c r="D5" s="7" t="s">
        <v>688</v>
      </c>
      <c r="E5" s="66">
        <v>45018</v>
      </c>
      <c r="F5" s="67">
        <v>1800</v>
      </c>
      <c r="G5" s="70" t="s">
        <v>696</v>
      </c>
      <c r="H5" s="73"/>
    </row>
    <row r="6" spans="1:8">
      <c r="A6" s="152" t="s">
        <v>695</v>
      </c>
      <c r="B6" s="7" t="s">
        <v>688</v>
      </c>
      <c r="C6" s="65" t="s">
        <v>693</v>
      </c>
      <c r="D6" s="60" t="s">
        <v>697</v>
      </c>
      <c r="E6" s="66"/>
      <c r="F6" s="68"/>
      <c r="G6" s="153" t="s">
        <v>708</v>
      </c>
      <c r="H6" s="71"/>
    </row>
    <row r="7" spans="1:8">
      <c r="A7" s="62"/>
      <c r="B7" s="64"/>
      <c r="C7" s="63"/>
      <c r="D7" s="64"/>
      <c r="E7" s="69"/>
      <c r="F7" s="69"/>
      <c r="H7" s="7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2023-03-09T10:42:00Z</dcterms:modified>
</cp:coreProperties>
</file>