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C1B81325-7762-4EA9-9C8F-73003C097683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<sst xmlns="http://schemas.openxmlformats.org/spreadsheetml/2006/main" count="1833" uniqueCount="772">
  <si>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</si>
  <si>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</si>
  <si>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</si>
  <si>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</si>
  <si>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</si>
  <si>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</si>
  <si>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</si>
  <si>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</si>
  <si>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</si>
  <si>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</si>
  <si>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</si>
  <si>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</si>
  <si>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</si>
  <si>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</si>
  <si>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</si>
  <si>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</si>
  <si>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</si>
  <si>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</si>
  <si>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</si>
  <si>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</si>
  <si>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</si>
  <si>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</si>
  <si>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</si>
  <si>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</si>
  <si>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</si>
  <si>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</si>
  <si>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</si>
  <si>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</si>
  <si>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</si>
  <si>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</si>
  <si>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</si>
  <si>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</si>
  <si>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</si>
  <si>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</si>
  <si>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</si>
  <si>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</si>
  <si>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</si>
  <si>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</si>
  <si>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</si>
  <si>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</si>
  <si>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</si>
  <si>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</si>
  <si>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</si>
  <si>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</si>
  <si>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</si>
  <si>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</si>
  <si>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</si>
  <si>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</si>
  <si>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</si>
  <si>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</si>
  <si>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</si>
  <si>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</si>
  <si>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</si>
  <si>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</si>
  <si>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</si>
  <si>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</si>
  <si>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</si>
  <si>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</si>
  <si>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</si>
  <si>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</si>
  <si>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</si>
  <si>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</si>
  <si>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</si>
  <si>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</si>
  <si>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</si>
  <si>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</si>
  <si>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</si>
  <si>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</si>
  <si>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</si>
  <si>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</si>
  <si>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</si>
  <si>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</si>
  <si>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</si>
  <si>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</si>
  <si>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</si>
  <si>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</si>
  <si>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</si>
  <si>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</si>
  <si>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</si>
  <si>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</si>
  <si>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</si>
  <si>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</si>
  <si>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</si>
  <si>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</si>
  <si>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</si>
  <si>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</si>
  <si>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</si>
  <si>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</si>
  <si>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</si>
  <si>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</si>
  <si>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</si>
  <si>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</si>
  <si>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</si>
  <si>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</si>
  <si>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</si>
  <si>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</si>
  <si>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</si>
  <si>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</si>
  <si>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</si>
  <si>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</si>
  <si>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</si>
  <si>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</si>
  <si>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</si>
  <si>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</si>
  <si>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</si>
  <si>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</si>
  <si>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</si>
  <si>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</si>
  <si>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</si>
  <si>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</si>
  <si>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</si>
  <si>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</si>
  <si>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</si>
  <si>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</si>
  <si>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</si>
  <si>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</si>
  <si>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</si>
  <si>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</si>
  <si>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</si>
  <si>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</si>
  <si>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</si>
  <si>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</si>
  <si>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</si>
  <si>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</si>
  <si>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</si>
  <si>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</si>
  <si>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</si>
  <si>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</si>
  <si>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</si>
  <si>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</si>
  <si>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</si>
  <si>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</si>
  <si>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</si>
  <si>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</si>
  <si>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</si>
  <si>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</si>
  <si>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</si>
  <si>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</si>
  <si>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</si>
  <si>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</si>
  <si>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</si>
  <si>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</si>
  <si>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</si>
  <si>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</si>
  <si>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</si>
  <si>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</si>
  <si>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</si>
  <si>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</si>
  <si>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</si>
  <si>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</si>
  <si>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</si>
  <si>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</si>
  <si>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</si>
  <si>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</si>
  <si>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</si>
  <si>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</si>
  <si>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</si>
  <si>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</si>
  <si>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</si>
  <si>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</si>
  <si>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</si>
  <si>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</si>
  <si>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</si>
  <si>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</si>
  <si>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</si>
  <si>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</si>
  <si>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</si>
  <si>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</si>
  <si>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</si>
  <si>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</si>
  <si>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</si>
  <si>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</si>
  <si>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</si>
  <si>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</si>
  <si>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</si>
  <si>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</si>
  <si>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</si>
  <si>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</si>
  <si>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</si>
  <si>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</si>
  <si>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</si>
  <si>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</si>
  <si>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</si>
  <si>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</si>
  <si>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</si>
  <si>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</si>
  <si>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</si>
  <si>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</si>
  <si>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</si>
  <si>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</si>
  <si>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</si>
  <si>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</si>
  <si>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</si>
  <si>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</si>
  <si>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</si>
  <si>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</si>
  <si>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</si>
  <si>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</si>
  <si>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</si>
  <si>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</si>
  <si>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</si>
  <si>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</si>
  <si>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</si>
  <si>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</si>
  <si>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</si>
  <si>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</si>
  <si>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</si>
  <si>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</si>
  <si>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</si>
  <si>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</si>
  <si>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</si>
  <si>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</si>
  <si>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</si>
  <si>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</si>
  <si>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</si>
  <si>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</si>
  <si>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</si>
  <si>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</si>
  <si>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</si>
  <si>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</si>
  <si>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</si>
  <si>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</si>
  <si>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</si>
  <si>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</si>
  <si>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</si>
  <si>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</si>
  <si>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</si>
  <si>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</si>
  <si>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</si>
  <si>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</si>
  <si>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</si>
  <si>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</si>
  <si>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</si>
  <si>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</si>
  <si>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</si>
  <si>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</si>
  <si>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</si>
  <si>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</si>
  <si>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</si>
  <si>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</si>
  <si>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</si>
  <si>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</si>
  <si>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</si>
  <si>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</si>
  <si>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</si>
  <si>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</si>
  <si>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</si>
  <si>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</si>
  <si>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</si>
  <si>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</si>
  <si>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</si>
  <si>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</si>
  <si>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</si>
  <si>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</si>
  <si>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</si>
  <si>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</si>
  <si>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</si>
  <si>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</si>
  <si>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</si>
  <si>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</si>
  <si>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</si>
  <si>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</si>
  <si>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</si>
  <si>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</si>
  <si>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</si>
  <si>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</si>
  <si>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</si>
  <si>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</si>
  <si>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</si>
  <si>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</si>
  <si>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</si>
  <si>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</si>
  <si>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</si>
  <si>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</si>
  <si>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</si>
  <si>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</si>
  <si>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</si>
  <si>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</si>
  <si>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</si>
  <si>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</si>
  <si>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</si>
  <si>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</si>
  <si>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</si>
  <si>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</si>
  <si>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</si>
  <si>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</si>
  <si>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</si>
  <si>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</si>
  <si>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</si>
  <si>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</si>
  <si>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</si>
  <si>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</si>
  <si>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</si>
  <si>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</si>
  <si>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</si>
  <si>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</si>
  <si>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</si>
  <si>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</si>
  <si>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</si>
  <si>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</si>
  <si>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</si>
  <si>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</si>
  <si>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</si>
  <si>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</si>
  <si>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</si>
  <si>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</si>
  <si>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</si>
  <si>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</si>
  <si>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</si>
  <si>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</si>
  <si>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</si>
  <si>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</si>
  <si>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</si>
  <si>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</si>
  <si>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</si>
  <si>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</si>
  <si>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</si>
  <si>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</si>
  <si>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</si>
  <si>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</si>
  <si>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</si>
  <si>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</si>
  <si>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</si>
  <si>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</si>
  <si>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</si>
  <si>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</si>
  <si>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</si>
  <si>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</si>
  <si>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</si>
  <si>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</si>
  <si>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</si>
  <si>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</si>
  <si>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</si>
  <si>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</si>
  <si>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</si>
  <si>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</si>
  <si>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</si>
  <si>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</si>
  <si>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</si>
  <si>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</si>
  <si>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</si>
  <si>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</si>
  <si>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</si>
  <si>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</si>
  <si>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</si>
  <si>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</si>
  <si>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</si>
  <si>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</si>
  <si>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</si>
  <si>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</si>
  <si>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</si>
  <si>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</si>
  <si>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</si>
  <si>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</si>
  <si>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</si>
  <si>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</si>
  <si>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</si>
  <si>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</si>
  <si>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</si>
  <si>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</si>
  <si>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</si>
  <si>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</si>
  <si>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</si>
  <si>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</si>
  <si>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</si>
  <si>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</si>
  <si>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</si>
  <si>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</si>
  <si>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</si>
  <si>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</si>
  <si>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</si>
  <si>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</si>
  <si>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</si>
  <si>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</si>
  <si>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</si>
  <si>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</si>
  <si>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</si>
  <si>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</si>
  <si>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</si>
  <si>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</si>
  <si>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</si>
  <si>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</si>
  <si>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</si>
  <si>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</si>
  <si>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</si>
  <si>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</si>
  <si>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</si>
  <si>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</si>
  <si>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</si>
  <si>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</si>
  <si>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</si>
  <si>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</si>
  <si>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</si>
  <si>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</si>
  <si>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</si>
  <si>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</si>
  <si>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</si>
  <si>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</si>
  <si>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</si>
  <si>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</si>
  <si>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</si>
  <si>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</si>
  <si>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</si>
  <si>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</si>
  <si>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</si>
  <si>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</si>
  <si>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</si>
  <si>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</si>
  <si>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</si>
  <si>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</si>
  <si>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</si>
  <si>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</si>
  <si>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</si>
  <si>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</si>
  <si>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</si>
  <si>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</si>
  <si>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</si>
  <si>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</si>
  <si>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</si>
  <si>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</si>
  <si>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</si>
  <si>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</si>
  <si>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</si>
  <si>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</si>
  <si>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</si>
  <si>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</si>
  <si>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</si>
  <si>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</si>
  <si>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</si>
  <si>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</si>
  <si>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</si>
  <si>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</si>
  <si>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</si>
  <si>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</si>
  <si>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</si>
  <si>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</si>
  <si>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</si>
  <si>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</si>
  <si>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</si>
  <si>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</si>
  <si>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</si>
  <si>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</si>
  <si>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</si>
  <si>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</si>
  <si>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</si>
  <si>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</si>
  <si>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</si>
  <si>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</si>
  <si>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</si>
  <si>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</si>
  <si>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</si>
  <si>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</si>
  <si>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</si>
  <si>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</si>
  <si>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</si>
  <si>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</si>
  <si>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</si>
  <si>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</si>
  <si>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</si>
  <si>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</si>
  <si>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</si>
  <si>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</si>
  <si>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</si>
  <si>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</si>
  <si>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</si>
  <si>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</si>
  <si>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</si>
  <si>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</si>
  <si>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</si>
  <si>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</si>
  <si>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</si>
  <si>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</si>
  <si>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</si>
  <si>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</si>
  <si>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</si>
  <si>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</si>
  <si>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</si>
  <si>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</si>
  <si>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</si>
  <si>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</si>
  <si>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</si>
  <si>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</si>
  <si>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</si>
  <si>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</si>
  <si>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</si>
  <si>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</si>
  <si>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</si>
  <si>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</si>
  <si>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</si>
  <si>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</si>
  <si>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</si>
  <si>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</si>
  <si>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</si>
  <si>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</si>
  <si>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</si>
  <si>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</si>
  <si>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</si>
  <si>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</si>
  <si>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</si>
  <si>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</si>
  <si>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</si>
  <si>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</si>
  <si>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</si>
  <si>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</si>
  <si>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</si>
  <si>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</si>
  <si>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</si>
  <si>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</si>
  <si>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</si>
  <si>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</si>
  <si>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</si>
  <si>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</si>
  <si>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</si>
  <si>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</si>
  <si>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</si>
  <si>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</si>
  <si>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</si>
  <si>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</si>
  <si>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</si>
  <si>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</si>
  <si>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</si>
  <si>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</si>
  <si>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</si>
  <si>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</si>
  <si>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</si>
  <si>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</si>
  <si>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</si>
  <si>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</si>
  <si>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</si>
  <si>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</si>
  <si>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</si>
  <si>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</si>
  <si>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</si>
  <si>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</si>
  <si>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</si>
  <si>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</si>
  <si>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</si>
  <si>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</si>
  <si>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</si>
  <si>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</si>
  <si>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</si>
  <si>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</si>
  <si>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</si>
  <si>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</si>
  <si>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</si>
  <si>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</si>
  <si>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</si>
  <si>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</si>
  <si>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</si>
  <si>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</si>
  <si>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</si>
  <si>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</si>
  <si>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</si>
  <si>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</si>
  <si>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</si>
  <si>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</si>
  <si>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</si>
  <si>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</si>
  <si>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</si>
  <si>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</si>
  <si>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</si>
  <si>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</si>
  <si>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</si>
  <si>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</si>
  <si>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</si>
  <si>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</si>
  <si>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</si>
  <si>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</si>
  <si>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</si>
  <si>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</si>
  <si>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</si>
  <si>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</si>
  <si>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</si>
  <si>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</si>
  <si>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</si>
  <si>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</si>
  <si>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</si>
  <si>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</si>
  <si>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</si>
  <si>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</si>
  <si>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</si>
  <si>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</si>
  <si>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</si>
  <si>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</si>
  <si>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</si>
  <si>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</si>
  <si>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</si>
  <si>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</si>
  <si>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</si>
  <si>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</si>
  <si>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</si>
  <si>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</si>
  <si>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</si>
  <si>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</si>
  <si>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</si>
  <si>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</si>
  <si>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</si>
  <si>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</si>
  <si>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</si>
  <si>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</si>
  <si>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</si>
  <si>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</si>
  <si>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</si>
  <si>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</si>
  <si>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</si>
  <si>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</si>
  <si>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</si>
  <si>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</si>
  <si>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</si>
  <si>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</si>
  <si>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</si>
  <si>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</si>
  <si>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</si>
  <si>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</si>
  <si>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</si>
  <si>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</si>
  <si>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</si>
  <si>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</si>
  <si>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</si>
  <si>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</si>
  <si>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</si>
  <si>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</si>
  <si>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</si>
  <si>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</si>
  <si>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</si>
  <si>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</si>
  <si>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</si>
  <si>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</si>
  <si>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</si>
  <si>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</si>
  <si>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</si>
  <si>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</si>
  <si>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</si>
  <si>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</si>
  <si>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</si>
  <si>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</si>
  <si>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</si>
  <si>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</si>
  <si>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</si>
  <si>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</si>
  <si>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</si>
  <si>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</si>
  <si>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</si>
  <si>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</si>
  <si>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</si>
  <si>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</si>
  <si>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</si>
  <si>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</si>
  <si>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</si>
  <si>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</si>
  <si>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</si>
  <si>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</si>
  <si>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</si>
  <si>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</si>
  <si>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</si>
  <si>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</si>
  <si>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</si>
  <si>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</si>
  <si>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</si>
  <si>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</si>
  <si>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</si>
  <si>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</si>
  <si>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</si>
  <si>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</si>
  <si>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</si>
  <si>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</si>
  <si>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</si>
  <si>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</si>
  <si>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</si>
  <si>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</si>
  <si>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</si>
  <si>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</si>
  <si>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</si>
  <si>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</si>
  <si>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</si>
  <si>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</si>
  <si>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</si>
  <si>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</si>
  <si>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</si>
  <si>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</si>
  <si>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</si>
  <si>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</si>
  <si>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R3</t>
  </si>
  <si>
    <t>TEAM</t>
  </si>
  <si>
    <t>ROUND</t>
  </si>
  <si>
    <t>U7</t>
  </si>
  <si>
    <t>U8</t>
  </si>
  <si>
    <t>U9</t>
  </si>
  <si>
    <t>U10</t>
  </si>
  <si>
    <t>Marcelino MEDINA</t>
  </si>
  <si>
    <t>RUS</t>
  </si>
  <si>
    <t>ITA</t>
  </si>
  <si>
    <t xml:space="preserve">DATE </t>
  </si>
  <si>
    <t>CUB</t>
  </si>
  <si>
    <t>NED</t>
  </si>
  <si>
    <t>LOCAL TIME</t>
  </si>
  <si>
    <t>LOCATION</t>
  </si>
  <si>
    <t>R1</t>
  </si>
  <si>
    <t>R2</t>
  </si>
  <si>
    <t>Ranking</t>
  </si>
  <si>
    <t>DEN</t>
  </si>
  <si>
    <t>Group A</t>
  </si>
  <si>
    <t>V</t>
  </si>
  <si>
    <t xml:space="preserve">  Europe Trophy women  Region D</t>
  </si>
  <si>
    <t>AD MURAVERA TT "A" (ITA)</t>
  </si>
  <si>
    <t>AD MURAVERA TT "B"(ITA)</t>
  </si>
  <si>
    <t>Uniao Sebastianense F.C. (POR)</t>
  </si>
  <si>
    <t>ASD Quattro Mori Cagliari "B"(ITA)</t>
  </si>
  <si>
    <t>A.S.D. Tennistavolo Norbello "Guilcer"(ITA)</t>
  </si>
  <si>
    <t>ADC  Ponta do Pargo (POR)</t>
  </si>
  <si>
    <t>CTM MIRANDELA (POR)</t>
  </si>
  <si>
    <t>Olga VOROBEVA</t>
  </si>
  <si>
    <t>Men SHUOHAN</t>
  </si>
  <si>
    <t>Idalys Lovet VALDES</t>
  </si>
  <si>
    <t>Lisa LUNG</t>
  </si>
  <si>
    <t>Miriam CARNOVALE</t>
  </si>
  <si>
    <t>Valentina RONCALLO</t>
  </si>
  <si>
    <t>AD MURAVERA TT "B" (ITA)</t>
  </si>
  <si>
    <t xml:space="preserve">Aurora PIRAS </t>
  </si>
  <si>
    <t xml:space="preserve">Sara CONGIU </t>
  </si>
  <si>
    <t xml:space="preserve">Nicoletta CRISCIONE </t>
  </si>
  <si>
    <t xml:space="preserve">Francesca SEU </t>
  </si>
  <si>
    <t>Mihaela Suzana ENCEA</t>
  </si>
  <si>
    <t xml:space="preserve">Lisa BRESSAN </t>
  </si>
  <si>
    <t xml:space="preserve">Alessia TURRINI </t>
  </si>
  <si>
    <t xml:space="preserve">Alessandra STORI </t>
  </si>
  <si>
    <t>ROU</t>
  </si>
  <si>
    <t>Cecilia AKPAN</t>
  </si>
  <si>
    <t>Leila OLIVEIRA</t>
  </si>
  <si>
    <t>Raquel MARTINS</t>
  </si>
  <si>
    <t>Joana MOTA</t>
  </si>
  <si>
    <t>Sara ROCHA</t>
  </si>
  <si>
    <t>Lidia MENESES</t>
  </si>
  <si>
    <t>NGR</t>
  </si>
  <si>
    <t>POR</t>
  </si>
  <si>
    <t>Marina CONCIAURO</t>
  </si>
  <si>
    <t>WEI Jian</t>
  </si>
  <si>
    <t>Madalina PAULIUC</t>
  </si>
  <si>
    <t>Silvia DELIGIA</t>
  </si>
  <si>
    <t>Claudia CAREDDA</t>
  </si>
  <si>
    <t>Rossana FERCIUG</t>
  </si>
  <si>
    <t>Marialucia DI MEO</t>
  </si>
  <si>
    <t>Lucero Arami OVELAR JARA</t>
  </si>
  <si>
    <t>Gohar ATOYAN</t>
  </si>
  <si>
    <t>Gaia SMARGIASSI</t>
  </si>
  <si>
    <t>Anna BRZAN</t>
  </si>
  <si>
    <t>Eleonora TRUDU</t>
  </si>
  <si>
    <t>Martina MURA</t>
  </si>
  <si>
    <t>Krisztina NAGY</t>
  </si>
  <si>
    <t>Olga VISHNIAKOVA</t>
  </si>
  <si>
    <t>PAR</t>
  </si>
  <si>
    <t>Sanne DE HOOP</t>
  </si>
  <si>
    <t>Stefanie CHRISTENSEN</t>
  </si>
  <si>
    <t>Janet EFFIOM</t>
  </si>
  <si>
    <t>Olga CHRAMKO</t>
  </si>
  <si>
    <t>Adriana SILVA</t>
  </si>
  <si>
    <t>Rita FINS</t>
  </si>
  <si>
    <t>Matilde PINTO</t>
  </si>
  <si>
    <t>Ines MATOS</t>
  </si>
  <si>
    <t>Mariana SANTA COMBA</t>
  </si>
  <si>
    <t>Ines SALGADO</t>
  </si>
  <si>
    <t>Ines GONCALVES</t>
  </si>
  <si>
    <t>REGION D</t>
  </si>
  <si>
    <t>Mirandela - POR</t>
  </si>
  <si>
    <t>AD Muravera TT "A" (ITA)</t>
  </si>
  <si>
    <t>AD Muravera TT "B" (ITA)</t>
  </si>
  <si>
    <t>ASD Tennistavolo Norbello "Guilcer" (ITA)</t>
  </si>
  <si>
    <t>ADC Ponta do Pargo - Calheta (POR)</t>
  </si>
  <si>
    <t>R4</t>
  </si>
  <si>
    <t>R5</t>
  </si>
  <si>
    <t>R6</t>
  </si>
  <si>
    <t>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</si>
</sst>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</cellStyleXfs>
  <cellXfs count="18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0" xfId="2" applyAlignment="1">
      <alignment horizontal="center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27" fillId="4" borderId="1" xfId="0" applyFont="1" applyFill="1" applyBorder="1"/>
    <xf numFmtId="0" fontId="24" fillId="5" borderId="0" xfId="0" applyFont="1" applyFill="1"/>
    <xf numFmtId="0" fontId="2" fillId="0" borderId="0" xfId="2" applyBorder="1"/>
    <xf numFmtId="0" fontId="3" fillId="0" borderId="0" xfId="0" applyFont="1" applyBorder="1"/>
    <xf numFmtId="0" fontId="0" fillId="0" borderId="0" xfId="0" applyBorder="1"/>
    <xf numFmtId="0" fontId="28" fillId="4" borderId="1" xfId="0" applyFont="1" applyFill="1" applyBorder="1"/>
    <xf numFmtId="0" fontId="29" fillId="0" borderId="0" xfId="0" applyFont="1"/>
    <xf numFmtId="0" fontId="30" fillId="4" borderId="1" xfId="0" applyFont="1" applyFill="1" applyBorder="1"/>
    <xf numFmtId="0" fontId="29" fillId="5" borderId="0" xfId="0" applyFont="1" applyFill="1"/>
    <xf numFmtId="0" fontId="3" fillId="4" borderId="1" xfId="0" applyFont="1" applyFill="1" applyBorder="1"/>
    <xf numFmtId="0" fontId="2" fillId="4" borderId="1" xfId="2" applyFill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30" fillId="5" borderId="1" xfId="0" applyFont="1" applyFill="1" applyBorder="1"/>
    <xf numFmtId="0" fontId="30" fillId="5" borderId="0" xfId="0" applyFont="1" applyFill="1" applyBorder="1"/>
    <xf numFmtId="0" fontId="2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shrinkToFit="1"/>
    </xf>
    <xf numFmtId="0" fontId="33" fillId="0" borderId="0" xfId="0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1" xfId="2" quotePrefix="1" applyFont="1" applyBorder="1"/>
    <xf numFmtId="20" fontId="2" fillId="0" borderId="1" xfId="2" quotePrefix="1" applyNumberFormat="1" applyBorder="1"/>
    <xf numFmtId="0" fontId="2" fillId="0" borderId="1" xfId="2" quotePrefix="1" applyBorder="1"/>
    <xf numFmtId="0" fontId="2" fillId="0" borderId="1" xfId="2" applyBorder="1"/>
    <xf numFmtId="0" fontId="1" fillId="0" borderId="1" xfId="2" applyFont="1" applyBorder="1"/>
    <xf numFmtId="0" fontId="24" fillId="6" borderId="1" xfId="0" applyFont="1" applyFill="1" applyBorder="1" applyAlignment="1">
      <alignment shrinkToFit="1"/>
    </xf>
    <xf numFmtId="0" fontId="24" fillId="6" borderId="1" xfId="0" applyFont="1" applyFill="1" applyBorder="1" applyAlignment="1">
      <alignment horizontal="center"/>
    </xf>
    <xf numFmtId="14" fontId="24" fillId="6" borderId="1" xfId="0" applyNumberFormat="1" applyFont="1" applyFill="1" applyBorder="1" applyAlignment="1">
      <alignment horizontal="center"/>
    </xf>
    <xf numFmtId="20" fontId="2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20" fontId="24" fillId="6" borderId="10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4" fillId="4" borderId="1" xfId="0" applyFont="1" applyFill="1" applyBorder="1" applyAlignment="1">
      <alignment shrinkToFit="1"/>
    </xf>
    <xf numFmtId="0" fontId="24" fillId="4" borderId="1" xfId="0" applyFont="1" applyFill="1" applyBorder="1" applyAlignment="1">
      <alignment horizontal="center"/>
    </xf>
    <xf numFmtId="0" fontId="0" fillId="0" borderId="1" xfId="0" applyFont="1" applyFill="1" applyBorder="1"/>
    <xf numFmtId="0" fontId="24" fillId="4" borderId="1" xfId="0" applyFont="1" applyFill="1" applyBorder="1"/>
    <xf numFmtId="164" fontId="32" fillId="0" borderId="44" xfId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1" fillId="0" borderId="1" xfId="2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94" totalsRowShown="0" headerRowDxfId="6" dataDxfId="5">
  <autoFilter ref="A1:E94" xr:uid="{00000000-0009-0000-0100-000001000000}"/>
  <sortState xmlns:xlrd2="http://schemas.microsoft.com/office/spreadsheetml/2017/richdata2" ref="A2:E96">
    <sortCondition ref="D1:D96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38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152" t="s">
        <v>703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80" t="s">
        <v>651</v>
      </c>
      <c r="D5" s="80"/>
      <c r="E5" s="80"/>
      <c r="F5" s="80"/>
      <c r="G5" s="80"/>
      <c r="H5" s="80"/>
      <c r="I5" s="80"/>
      <c r="J5" s="80"/>
      <c r="K5" s="80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1" t="s">
        <v>652</v>
      </c>
      <c r="B8" s="81"/>
      <c r="C8" s="15" t="s">
        <v>632</v>
      </c>
      <c r="D8" s="82" t="s">
        <v>678</v>
      </c>
      <c r="E8" s="83"/>
      <c r="F8" s="84"/>
      <c r="G8" s="82" t="s">
        <v>653</v>
      </c>
      <c r="H8" s="83"/>
      <c r="I8" s="83"/>
      <c r="J8" s="84"/>
      <c r="K8" s="81" t="s">
        <v>681</v>
      </c>
      <c r="L8" s="81"/>
      <c r="M8" s="81"/>
      <c r="N8" s="81"/>
      <c r="O8" s="81"/>
      <c r="P8" s="4"/>
      <c r="Q8" s="4"/>
      <c r="R8" s="4"/>
      <c r="S8" s="4"/>
      <c r="T8" s="4"/>
      <c r="U8" s="4"/>
    </row>
    <row r="9" spans="1:21" ht="18.5">
      <c r="A9" s="81"/>
      <c r="B9" s="81"/>
      <c r="C9" s="15"/>
      <c r="D9" s="82"/>
      <c r="E9" s="83"/>
      <c r="F9" s="84"/>
      <c r="G9" s="82"/>
      <c r="H9" s="83"/>
      <c r="I9" s="83"/>
      <c r="J9" s="84"/>
      <c r="K9" s="81"/>
      <c r="L9" s="81"/>
      <c r="M9" s="81"/>
      <c r="N9" s="81"/>
      <c r="O9" s="81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7" t="s">
        <v>654</v>
      </c>
      <c r="C11" s="88"/>
      <c r="D11" s="1"/>
      <c r="E11" s="87" t="s">
        <v>656</v>
      </c>
      <c r="F11" s="93"/>
      <c r="G11" s="93"/>
      <c r="H11" s="93"/>
      <c r="I11" s="93"/>
      <c r="J11" s="93"/>
      <c r="K11" s="93"/>
      <c r="L11" s="93"/>
      <c r="M11" s="93"/>
      <c r="N11" s="93"/>
      <c r="O11" s="88"/>
      <c r="P11" s="4"/>
      <c r="Q11" s="4"/>
      <c r="R11" s="4"/>
      <c r="S11" s="4"/>
      <c r="T11" s="4"/>
      <c r="U11" s="4"/>
    </row>
    <row r="12" spans="1:21" ht="19" thickBot="1">
      <c r="A12" s="36"/>
      <c r="B12" s="85" t="e">
        <f>VLOOKUP(A12,Teams!$A$2:$B$6,2,FALSE)</f>
        <v>#N/A</v>
      </c>
      <c r="C12" s="86"/>
      <c r="D12" s="1" t="s">
        <v>655</v>
      </c>
      <c r="E12" s="94" t="e">
        <f>VLOOKUP(P12,Teams!$A$2:$B$6,2,FALSE)</f>
        <v>#N/A</v>
      </c>
      <c r="F12" s="95"/>
      <c r="G12" s="95"/>
      <c r="H12" s="95"/>
      <c r="I12" s="96"/>
      <c r="J12" s="96"/>
      <c r="K12" s="96"/>
      <c r="L12" s="96"/>
      <c r="M12" s="96"/>
      <c r="N12" s="96"/>
      <c r="O12" s="86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97" t="s">
        <v>679</v>
      </c>
      <c r="F13" s="98"/>
      <c r="G13" s="98"/>
      <c r="H13" s="98"/>
      <c r="I13" s="99"/>
      <c r="J13" s="100"/>
      <c r="K13" s="100"/>
      <c r="L13" s="100"/>
      <c r="M13" s="100"/>
      <c r="N13" s="100"/>
      <c r="O13" s="101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2" t="s">
        <v>633</v>
      </c>
      <c r="F14" s="103"/>
      <c r="G14" s="104"/>
      <c r="H14" s="104"/>
      <c r="I14" s="104"/>
      <c r="J14" s="104"/>
      <c r="K14" s="104"/>
      <c r="L14" s="105"/>
      <c r="M14" s="106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VLOOKUP(B15,Participants!$A$1:$E$94,3,FALSE)&amp;VLOOKUP(B15,Participants!$A$1:$E$94,2,FALSE)</f>
        <v>Olga VOROBEVA</v>
      </c>
      <c r="D15" s="12">
        <v>1</v>
      </c>
      <c r="E15" s="78" t="str">
        <f>VLOOKUP(D15,Participants!$A$1:$E$94,3,FALSE)&amp;VLOOKUP(D15,Participants!$A$1:$E$94,2,FALSE)</f>
        <v>Olga VOROBEVA</v>
      </c>
      <c r="F15" s="78"/>
      <c r="G15" s="78" t="e">
        <f>VLOOKUP(E15,Participants!$A$1:$E$94,3,FALSE)&amp;VLOOKUP(E15,Participants!$A$1:$E$94,2,FALSE)</f>
        <v>#N/A</v>
      </c>
      <c r="H15" s="78"/>
      <c r="I15" s="78" t="e">
        <f>VLOOKUP(G15,Participants!$A$1:$E$94,3,FALSE)&amp;VLOOKUP(G15,Participants!$A$1:$E$94,2,FALSE)</f>
        <v>#N/A</v>
      </c>
      <c r="J15" s="78"/>
      <c r="K15" s="78" t="e">
        <f>VLOOKUP(I15,Participants!$A$1:$E$94,3,FALSE)&amp;VLOOKUP(I15,Participants!$A$1:$E$94,2,FALSE)</f>
        <v>#N/A</v>
      </c>
      <c r="L15" s="78"/>
      <c r="M15" s="78" t="e">
        <f>VLOOKUP(K15,Participants!$A$1:$E$94,3,FALSE)&amp;VLOOKUP(K15,Participants!$A$1:$E$94,2,FALSE)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7"/>
      <c r="F16" s="107"/>
      <c r="G16" s="107"/>
      <c r="H16" s="107"/>
      <c r="I16" s="107"/>
      <c r="J16" s="107"/>
      <c r="K16" s="107"/>
      <c r="L16" s="107"/>
      <c r="M16" s="107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08" t="s">
        <v>634</v>
      </c>
      <c r="F17" s="109"/>
      <c r="G17" s="110"/>
      <c r="H17" s="110"/>
      <c r="I17" s="110"/>
      <c r="J17" s="110"/>
      <c r="K17" s="110"/>
      <c r="L17" s="111"/>
      <c r="M17" s="11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9" t="s">
        <v>689</v>
      </c>
      <c r="F18" s="90"/>
      <c r="G18" s="90"/>
      <c r="H18" s="91"/>
      <c r="I18" s="91"/>
      <c r="J18" s="91"/>
      <c r="K18" s="91"/>
      <c r="L18" s="91"/>
      <c r="M18" s="92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VLOOKUP(B19,Participants!$A$1:$E$94,3,FALSE)&amp;VLOOKUP(B19,Participants!$A$1:$E$94,2,FALSE)</f>
        <v>Martina MURA</v>
      </c>
      <c r="D19" s="127" t="s">
        <v>669</v>
      </c>
      <c r="E19" s="128"/>
      <c r="F19" s="129"/>
      <c r="G19" s="11" t="s">
        <v>674</v>
      </c>
      <c r="H19" s="121" t="str">
        <f>VLOOKUP(G19,Participants!$A$1:$E$94,3,FALSE)&amp;VLOOKUP(G19,Participants!$A$1:$E$94,2,FALSE)</f>
        <v/>
      </c>
      <c r="I19" s="122"/>
      <c r="J19" s="122"/>
      <c r="K19" s="122"/>
      <c r="L19" s="122"/>
      <c r="M19" s="122"/>
      <c r="N19" s="122"/>
      <c r="O19" s="12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4" t="s">
        <v>658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VLOOKUP(B22,Participants!$A$1:$E$94,3,FALSE)&amp;VLOOKUP(B22,Participants!$A$1:$E$94,2,FALSE)</f>
        <v>#N/A</v>
      </c>
      <c r="D22" s="41"/>
      <c r="E22" s="78" t="e">
        <f>VLOOKUP(D22,Participants!$A$1:$E$94,3,FALSE)&amp;VLOOKUP(D22,Participants!$A$1:$E$94,2,FALSE)</f>
        <v>#N/A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VLOOKUP(B23,Participants!$A$1:$E$94,3,FALSE)&amp;VLOOKUP(B23,Participants!$A$1:$E$94,2,FALSE)</f>
        <v>#N/A</v>
      </c>
      <c r="D23" s="36"/>
      <c r="E23" s="75" t="e">
        <f>VLOOKUP(D23,Participants!$A$1:$E$94,3,FALSE)&amp;VLOOKUP(D23,Participants!$A$1:$E$94,2,FALSE)</f>
        <v>#N/A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VLOOKUP(B24,Participants!$A$1:$E$94,3,FALSE)&amp;VLOOKUP(B24,Participants!$A$1:$E$94,2,FALSE)</f>
        <v>#N/A</v>
      </c>
      <c r="D24" s="36"/>
      <c r="E24" s="75" t="e">
        <f>VLOOKUP(D24,Participants!$A$1:$E$94,3,FALSE)&amp;VLOOKUP(D24,Participants!$A$1:$E$94,2,FALSE)</f>
        <v>#N/A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VLOOKUP(B25,Participants!$A$1:$E$94,3,FALSE)&amp;VLOOKUP(B25,Participants!$A$1:$E$94,2,FALSE)</f>
        <v>#N/A</v>
      </c>
      <c r="D25" s="36"/>
      <c r="E25" s="75" t="e">
        <f>VLOOKUP(D25,Participants!$A$1:$E$94,3,FALSE)&amp;VLOOKUP(D25,Participants!$A$1:$E$94,2,FALSE)</f>
        <v>#N/A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7" t="s">
        <v>646</v>
      </c>
      <c r="C27" s="93"/>
      <c r="D27" s="93"/>
      <c r="E27" s="116" t="s">
        <v>660</v>
      </c>
      <c r="F27" s="118"/>
      <c r="G27" s="118"/>
      <c r="H27" s="118"/>
      <c r="I27" s="118"/>
      <c r="J27" s="118"/>
      <c r="K27" s="118"/>
      <c r="L27" s="118"/>
      <c r="M27" s="118"/>
      <c r="N27" s="117"/>
      <c r="O27" s="116" t="s">
        <v>650</v>
      </c>
      <c r="P27" s="117"/>
      <c r="Q27" s="4"/>
      <c r="R27" s="4"/>
      <c r="S27" s="4"/>
      <c r="T27" s="4"/>
      <c r="U27" s="4"/>
    </row>
    <row r="28" spans="1:21" ht="14" customHeight="1" thickBot="1">
      <c r="A28" s="21"/>
      <c r="B28" s="87"/>
      <c r="C28" s="93"/>
      <c r="D28" s="88"/>
      <c r="E28" s="116">
        <v>1</v>
      </c>
      <c r="F28" s="117"/>
      <c r="G28" s="116">
        <v>2</v>
      </c>
      <c r="H28" s="117"/>
      <c r="I28" s="116">
        <v>3</v>
      </c>
      <c r="J28" s="117"/>
      <c r="K28" s="116">
        <v>4</v>
      </c>
      <c r="L28" s="117"/>
      <c r="M28" s="116">
        <v>5</v>
      </c>
      <c r="N28" s="117"/>
      <c r="O28" s="116"/>
      <c r="P28" s="117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19" t="e">
        <f>VLOOKUP(B22,Participants!$A$1:$E$94,2,FALSE)&amp;" vs. "&amp;VLOOKUP(D23,Participants!$A$1:$E$94,2,FALSE)</f>
        <v>#N/A</v>
      </c>
      <c r="C29" s="120"/>
      <c r="D29" s="120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3" t="e">
        <f>VLOOKUP(B23,Participants!$A$1:$E$94,2,FALSE)&amp;" vs. "&amp;VLOOKUP(D22,Participants!$A$1:$E$94,2,FALSE)</f>
        <v>#N/A</v>
      </c>
      <c r="C30" s="114"/>
      <c r="D30" s="115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2" t="e">
        <f>VLOOKUP(B24,Participants!$A$1:$E$94,2,FALSE)&amp;" vs. "&amp;VLOOKUP(D24,Participants!$A$1:$E$94,2,FALSE)</f>
        <v>#N/A</v>
      </c>
      <c r="C31" s="83"/>
      <c r="D31" s="8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3" t="e">
        <f>VLOOKUP(B22,Participants!$A$1:$E$94,2,FALSE)&amp;" vs. "&amp;VLOOKUP(D22,Participants!$A$1:$E$94,2,FALSE)</f>
        <v>#N/A</v>
      </c>
      <c r="C32" s="114"/>
      <c r="D32" s="115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3" t="e">
        <f>VLOOKUP(B23,Participants!$A$1:$E$94,2,FALSE)&amp;" vs. "&amp;VLOOKUP(D23,Participants!$A$1:$E$94,2,FALSE)</f>
        <v>#N/A</v>
      </c>
      <c r="C33" s="114"/>
      <c r="D33" s="115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7" t="s">
        <v>644</v>
      </c>
      <c r="B35" s="88"/>
      <c r="C35" s="37" t="str">
        <f>Teams!B6</f>
        <v>A.S.D. Tennistavolo Norbello "Guilcer"(ITA)</v>
      </c>
      <c r="D35" s="87" t="s">
        <v>646</v>
      </c>
      <c r="E35" s="93"/>
      <c r="F35" s="88"/>
      <c r="G35" s="87" t="s">
        <v>650</v>
      </c>
      <c r="H35" s="93"/>
      <c r="I35" s="93"/>
      <c r="J35" s="88"/>
      <c r="K35" s="149" t="s">
        <v>645</v>
      </c>
      <c r="L35" s="150"/>
      <c r="M35" s="150"/>
      <c r="N35" s="150"/>
      <c r="O35" s="150"/>
      <c r="P35" s="15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89"/>
      <c r="F36" s="132"/>
      <c r="G36" s="89">
        <f>SUM(O29:O33)</f>
        <v>0</v>
      </c>
      <c r="H36" s="132"/>
      <c r="I36" s="89">
        <f>SUM(P29:P33)</f>
        <v>0</v>
      </c>
      <c r="J36" s="132"/>
      <c r="K36" s="76">
        <f>SUM(E29:E33,G29:G33,I29:I33,K29:K33,M29:M33)</f>
        <v>0</v>
      </c>
      <c r="L36" s="77"/>
      <c r="M36" s="77"/>
      <c r="N36" s="77">
        <f>SUM(F29:F33,H29:H33,J29:J33,L29:L33,N29:N33)</f>
        <v>0</v>
      </c>
      <c r="O36" s="77"/>
      <c r="P36" s="79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78" t="s">
        <v>671</v>
      </c>
      <c r="F37" s="78"/>
      <c r="G37" s="78" t="s">
        <v>670</v>
      </c>
      <c r="H37" s="78"/>
      <c r="I37" s="78" t="s">
        <v>671</v>
      </c>
      <c r="J37" s="78"/>
      <c r="K37" s="78" t="s">
        <v>670</v>
      </c>
      <c r="L37" s="78"/>
      <c r="M37" s="78"/>
      <c r="N37" s="78" t="s">
        <v>671</v>
      </c>
      <c r="O37" s="78"/>
      <c r="P37" s="7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5" t="s">
        <v>664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4"/>
      <c r="R43" s="4"/>
      <c r="S43" s="4"/>
      <c r="T43" s="4"/>
      <c r="U43" s="4"/>
    </row>
    <row r="44" spans="1:21" ht="19" thickBot="1">
      <c r="A44" s="87" t="s">
        <v>665</v>
      </c>
      <c r="B44" s="88"/>
      <c r="C44" s="22" t="s">
        <v>649</v>
      </c>
      <c r="D44" s="134" t="s">
        <v>647</v>
      </c>
      <c r="E44" s="135"/>
      <c r="F44" s="135"/>
      <c r="G44" s="135"/>
      <c r="H44" s="136"/>
      <c r="I44" s="134" t="s">
        <v>648</v>
      </c>
      <c r="J44" s="135"/>
      <c r="K44" s="135"/>
      <c r="L44" s="135"/>
      <c r="M44" s="135"/>
      <c r="N44" s="135"/>
      <c r="O44" s="135"/>
      <c r="P44" s="136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30"/>
      <c r="D45" s="137"/>
      <c r="E45" s="138"/>
      <c r="F45" s="138"/>
      <c r="G45" s="138"/>
      <c r="H45" s="139"/>
      <c r="I45" s="143"/>
      <c r="J45" s="144"/>
      <c r="K45" s="144"/>
      <c r="L45" s="144"/>
      <c r="M45" s="144"/>
      <c r="N45" s="144"/>
      <c r="O45" s="144"/>
      <c r="P45" s="145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1"/>
      <c r="D46" s="140"/>
      <c r="E46" s="141"/>
      <c r="F46" s="141"/>
      <c r="G46" s="141"/>
      <c r="H46" s="142"/>
      <c r="I46" s="146"/>
      <c r="J46" s="147"/>
      <c r="K46" s="147"/>
      <c r="L46" s="147"/>
      <c r="M46" s="147"/>
      <c r="N46" s="147"/>
      <c r="O46" s="147"/>
      <c r="P46" s="148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B8" sqref="B8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3">
      <c r="A2" s="7">
        <v>1</v>
      </c>
      <c r="B2" s="64" t="s">
        <v>704</v>
      </c>
      <c r="C2" s="33"/>
    </row>
    <row r="3" spans="1:3" ht="13">
      <c r="A3" s="7">
        <v>2</v>
      </c>
      <c r="B3" s="64" t="s">
        <v>705</v>
      </c>
      <c r="C3" s="33"/>
    </row>
    <row r="4" spans="1:3" ht="13">
      <c r="A4" s="7">
        <v>3</v>
      </c>
      <c r="B4" s="64" t="s">
        <v>706</v>
      </c>
      <c r="C4" s="33"/>
    </row>
    <row r="5" spans="1:3" ht="13">
      <c r="A5" s="7">
        <v>4</v>
      </c>
      <c r="B5" s="64" t="s">
        <v>707</v>
      </c>
      <c r="C5" s="61"/>
    </row>
    <row r="6" spans="1:3">
      <c r="A6" s="7">
        <v>5</v>
      </c>
      <c r="B6" s="69" t="s">
        <v>708</v>
      </c>
    </row>
    <row r="7" spans="1:3">
      <c r="A7" s="178">
        <v>6</v>
      </c>
      <c r="B7" s="69" t="s">
        <v>709</v>
      </c>
    </row>
    <row r="8" spans="1:3" ht="13">
      <c r="A8" s="178">
        <v>7</v>
      </c>
      <c r="B8" s="64" t="s">
        <v>710</v>
      </c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4"/>
  <sheetViews>
    <sheetView topLeftCell="A49" workbookViewId="0">
      <selection activeCell="G46" sqref="G46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42.453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179" t="s">
        <v>711</v>
      </c>
      <c r="C2" s="70"/>
      <c r="D2" s="157" t="s">
        <v>704</v>
      </c>
      <c r="E2" s="177" t="s">
        <v>690</v>
      </c>
    </row>
    <row r="3" spans="1:5" ht="15.5">
      <c r="A3" s="50">
        <v>2</v>
      </c>
      <c r="B3" s="179" t="s">
        <v>712</v>
      </c>
      <c r="C3" s="70"/>
      <c r="D3" s="157" t="s">
        <v>704</v>
      </c>
      <c r="E3" s="177" t="s">
        <v>694</v>
      </c>
    </row>
    <row r="4" spans="1:5" ht="15.5">
      <c r="A4" s="50">
        <v>3</v>
      </c>
      <c r="B4" s="179" t="s">
        <v>713</v>
      </c>
      <c r="C4" s="70"/>
      <c r="D4" s="157" t="s">
        <v>704</v>
      </c>
      <c r="E4" s="177" t="s">
        <v>693</v>
      </c>
    </row>
    <row r="5" spans="1:5" ht="15.5">
      <c r="A5" s="50">
        <v>4</v>
      </c>
      <c r="B5" s="179" t="s">
        <v>714</v>
      </c>
      <c r="C5" s="70"/>
      <c r="D5" s="157" t="s">
        <v>704</v>
      </c>
      <c r="E5" s="177" t="s">
        <v>459</v>
      </c>
    </row>
    <row r="6" spans="1:5" ht="15.5">
      <c r="A6" s="48">
        <v>5</v>
      </c>
      <c r="B6" s="179" t="s">
        <v>715</v>
      </c>
      <c r="C6" s="70"/>
      <c r="D6" s="157" t="s">
        <v>704</v>
      </c>
      <c r="E6" s="177" t="s">
        <v>691</v>
      </c>
    </row>
    <row r="7" spans="1:5" ht="15.5">
      <c r="A7" s="48">
        <v>6</v>
      </c>
      <c r="B7" s="155" t="s">
        <v>716</v>
      </c>
      <c r="C7" s="70"/>
      <c r="D7" s="157" t="s">
        <v>704</v>
      </c>
      <c r="E7" s="177" t="s">
        <v>691</v>
      </c>
    </row>
    <row r="8" spans="1:5" ht="15.5">
      <c r="A8" s="48">
        <v>7</v>
      </c>
      <c r="B8" s="155" t="s">
        <v>718</v>
      </c>
      <c r="C8" s="70"/>
      <c r="D8" s="157" t="s">
        <v>717</v>
      </c>
      <c r="E8" s="180" t="s">
        <v>691</v>
      </c>
    </row>
    <row r="9" spans="1:5" ht="15.5">
      <c r="A9" s="48">
        <v>8</v>
      </c>
      <c r="B9" s="155" t="s">
        <v>719</v>
      </c>
      <c r="C9" s="70"/>
      <c r="D9" s="157" t="s">
        <v>717</v>
      </c>
      <c r="E9" s="180" t="s">
        <v>691</v>
      </c>
    </row>
    <row r="10" spans="1:5" ht="15.5">
      <c r="A10" s="48">
        <v>9</v>
      </c>
      <c r="B10" s="155" t="s">
        <v>720</v>
      </c>
      <c r="C10" s="70"/>
      <c r="D10" s="157" t="s">
        <v>717</v>
      </c>
      <c r="E10" s="180" t="s">
        <v>691</v>
      </c>
    </row>
    <row r="11" spans="1:5" ht="15.5">
      <c r="A11" s="48">
        <v>10</v>
      </c>
      <c r="B11" s="155" t="s">
        <v>721</v>
      </c>
      <c r="C11" s="70"/>
      <c r="D11" s="157" t="s">
        <v>717</v>
      </c>
      <c r="E11" s="180" t="s">
        <v>691</v>
      </c>
    </row>
    <row r="12" spans="1:5" ht="15.5">
      <c r="A12" s="48">
        <v>11</v>
      </c>
      <c r="B12" s="155" t="s">
        <v>722</v>
      </c>
      <c r="C12" s="70"/>
      <c r="D12" s="157" t="s">
        <v>717</v>
      </c>
      <c r="E12" s="180" t="s">
        <v>726</v>
      </c>
    </row>
    <row r="13" spans="1:5" ht="15.5">
      <c r="A13" s="48">
        <v>12</v>
      </c>
      <c r="B13" s="155" t="s">
        <v>723</v>
      </c>
      <c r="C13" s="70"/>
      <c r="D13" s="157" t="s">
        <v>717</v>
      </c>
      <c r="E13" s="180" t="s">
        <v>691</v>
      </c>
    </row>
    <row r="14" spans="1:5" ht="15.5">
      <c r="A14" s="48">
        <v>13</v>
      </c>
      <c r="B14" s="155" t="s">
        <v>724</v>
      </c>
      <c r="C14" s="70"/>
      <c r="D14" s="157" t="s">
        <v>717</v>
      </c>
      <c r="E14" s="180" t="s">
        <v>691</v>
      </c>
    </row>
    <row r="15" spans="1:5" ht="15.5">
      <c r="A15" s="48">
        <v>14</v>
      </c>
      <c r="B15" s="155" t="s">
        <v>725</v>
      </c>
      <c r="C15" s="70"/>
      <c r="D15" s="157" t="s">
        <v>717</v>
      </c>
      <c r="E15" s="180" t="s">
        <v>691</v>
      </c>
    </row>
    <row r="16" spans="1:5" ht="15.5">
      <c r="A16" s="48">
        <v>15</v>
      </c>
      <c r="B16" s="155" t="s">
        <v>727</v>
      </c>
      <c r="C16" s="70"/>
      <c r="D16" s="64" t="s">
        <v>706</v>
      </c>
      <c r="E16" s="156" t="s">
        <v>733</v>
      </c>
    </row>
    <row r="17" spans="1:5" ht="15.5">
      <c r="A17" s="48">
        <v>16</v>
      </c>
      <c r="B17" s="155" t="s">
        <v>728</v>
      </c>
      <c r="C17" s="70"/>
      <c r="D17" s="64" t="s">
        <v>706</v>
      </c>
      <c r="E17" s="156" t="s">
        <v>734</v>
      </c>
    </row>
    <row r="18" spans="1:5" ht="15.5">
      <c r="A18" s="48">
        <v>17</v>
      </c>
      <c r="B18" s="155" t="s">
        <v>729</v>
      </c>
      <c r="C18" s="70"/>
      <c r="D18" s="64" t="s">
        <v>706</v>
      </c>
      <c r="E18" s="156" t="s">
        <v>734</v>
      </c>
    </row>
    <row r="19" spans="1:5" ht="15.5">
      <c r="A19" s="48">
        <v>18</v>
      </c>
      <c r="B19" s="155" t="s">
        <v>730</v>
      </c>
      <c r="C19" s="70"/>
      <c r="D19" s="64" t="s">
        <v>706</v>
      </c>
      <c r="E19" s="156" t="s">
        <v>734</v>
      </c>
    </row>
    <row r="20" spans="1:5" ht="15.5">
      <c r="A20" s="48">
        <v>19</v>
      </c>
      <c r="B20" s="155" t="s">
        <v>731</v>
      </c>
      <c r="C20" s="70"/>
      <c r="D20" s="64" t="s">
        <v>706</v>
      </c>
      <c r="E20" s="156" t="s">
        <v>734</v>
      </c>
    </row>
    <row r="21" spans="1:5" ht="15.5">
      <c r="A21" s="48">
        <v>20</v>
      </c>
      <c r="B21" s="155" t="s">
        <v>732</v>
      </c>
      <c r="C21" s="70"/>
      <c r="D21" s="64" t="s">
        <v>706</v>
      </c>
      <c r="E21" s="156" t="s">
        <v>734</v>
      </c>
    </row>
    <row r="22" spans="1:5" ht="15.5">
      <c r="A22" s="48">
        <v>21</v>
      </c>
      <c r="B22" s="153" t="s">
        <v>735</v>
      </c>
      <c r="C22" s="70"/>
      <c r="D22" s="48" t="s">
        <v>707</v>
      </c>
      <c r="E22" s="154" t="s">
        <v>691</v>
      </c>
    </row>
    <row r="23" spans="1:5" ht="15.5">
      <c r="A23" s="48">
        <v>22</v>
      </c>
      <c r="B23" s="153" t="s">
        <v>736</v>
      </c>
      <c r="C23" s="70"/>
      <c r="D23" s="48" t="s">
        <v>707</v>
      </c>
      <c r="E23" s="154" t="s">
        <v>691</v>
      </c>
    </row>
    <row r="24" spans="1:5" ht="15.5">
      <c r="A24" s="48">
        <v>23</v>
      </c>
      <c r="B24" s="153" t="s">
        <v>737</v>
      </c>
      <c r="C24" s="72"/>
      <c r="D24" s="48" t="s">
        <v>707</v>
      </c>
      <c r="E24" s="154" t="s">
        <v>726</v>
      </c>
    </row>
    <row r="25" spans="1:5" ht="15.5">
      <c r="A25" s="48">
        <v>24</v>
      </c>
      <c r="B25" s="153" t="s">
        <v>738</v>
      </c>
      <c r="C25" s="70"/>
      <c r="D25" s="48" t="s">
        <v>707</v>
      </c>
      <c r="E25" s="154" t="s">
        <v>691</v>
      </c>
    </row>
    <row r="26" spans="1:5" ht="15.5">
      <c r="A26" s="48">
        <v>25</v>
      </c>
      <c r="B26" s="153" t="s">
        <v>739</v>
      </c>
      <c r="C26" s="70"/>
      <c r="D26" s="48" t="s">
        <v>707</v>
      </c>
      <c r="E26" s="154" t="s">
        <v>691</v>
      </c>
    </row>
    <row r="27" spans="1:5" ht="15.5">
      <c r="A27" s="48">
        <v>26</v>
      </c>
      <c r="B27" s="153" t="s">
        <v>740</v>
      </c>
      <c r="C27" s="70"/>
      <c r="D27" s="48" t="s">
        <v>707</v>
      </c>
      <c r="E27" s="154" t="s">
        <v>691</v>
      </c>
    </row>
    <row r="28" spans="1:5" ht="15.5">
      <c r="A28" s="48">
        <v>27</v>
      </c>
      <c r="B28" s="153" t="s">
        <v>741</v>
      </c>
      <c r="C28" s="70"/>
      <c r="D28" s="48" t="s">
        <v>708</v>
      </c>
      <c r="E28" s="154" t="s">
        <v>691</v>
      </c>
    </row>
    <row r="29" spans="1:5" ht="15.5">
      <c r="A29" s="48">
        <v>28</v>
      </c>
      <c r="B29" s="153" t="s">
        <v>742</v>
      </c>
      <c r="C29" s="70"/>
      <c r="D29" s="48" t="s">
        <v>708</v>
      </c>
      <c r="E29" s="154" t="s">
        <v>750</v>
      </c>
    </row>
    <row r="30" spans="1:5" ht="15.5">
      <c r="A30" s="48">
        <v>29</v>
      </c>
      <c r="B30" s="153" t="s">
        <v>743</v>
      </c>
      <c r="C30" s="70"/>
      <c r="D30" s="48" t="s">
        <v>708</v>
      </c>
      <c r="E30" s="154" t="s">
        <v>691</v>
      </c>
    </row>
    <row r="31" spans="1:5" ht="15.5">
      <c r="A31" s="48">
        <v>30</v>
      </c>
      <c r="B31" s="153" t="s">
        <v>744</v>
      </c>
      <c r="C31" s="70"/>
      <c r="D31" s="48" t="s">
        <v>708</v>
      </c>
      <c r="E31" s="154" t="s">
        <v>691</v>
      </c>
    </row>
    <row r="32" spans="1:5" ht="15.5">
      <c r="A32" s="48">
        <v>31</v>
      </c>
      <c r="B32" s="153" t="s">
        <v>745</v>
      </c>
      <c r="C32" s="70"/>
      <c r="D32" s="48" t="s">
        <v>708</v>
      </c>
      <c r="E32" s="154" t="s">
        <v>691</v>
      </c>
    </row>
    <row r="33" spans="1:5" ht="15.5">
      <c r="A33" s="48">
        <v>32</v>
      </c>
      <c r="B33" s="153" t="s">
        <v>746</v>
      </c>
      <c r="C33" s="70"/>
      <c r="D33" s="48" t="s">
        <v>708</v>
      </c>
      <c r="E33" s="154" t="s">
        <v>691</v>
      </c>
    </row>
    <row r="34" spans="1:5" ht="15.5">
      <c r="A34" s="48">
        <v>33</v>
      </c>
      <c r="B34" s="153" t="s">
        <v>747</v>
      </c>
      <c r="C34" s="70"/>
      <c r="D34" s="48" t="s">
        <v>708</v>
      </c>
      <c r="E34" s="154" t="s">
        <v>691</v>
      </c>
    </row>
    <row r="35" spans="1:5" ht="15.5">
      <c r="A35" s="48">
        <v>34</v>
      </c>
      <c r="B35" s="153" t="s">
        <v>748</v>
      </c>
      <c r="C35" s="70"/>
      <c r="D35" s="48" t="s">
        <v>708</v>
      </c>
      <c r="E35" s="154" t="s">
        <v>691</v>
      </c>
    </row>
    <row r="36" spans="1:5" ht="15.5">
      <c r="A36" s="48">
        <v>35</v>
      </c>
      <c r="B36" s="153" t="s">
        <v>749</v>
      </c>
      <c r="C36" s="70"/>
      <c r="D36" s="48" t="s">
        <v>708</v>
      </c>
      <c r="E36" s="154" t="s">
        <v>690</v>
      </c>
    </row>
    <row r="37" spans="1:5" ht="15.5">
      <c r="A37" s="48">
        <v>36</v>
      </c>
      <c r="B37" s="153" t="s">
        <v>751</v>
      </c>
      <c r="C37" s="70"/>
      <c r="D37" s="71" t="s">
        <v>709</v>
      </c>
      <c r="E37" s="154" t="s">
        <v>694</v>
      </c>
    </row>
    <row r="38" spans="1:5" ht="15.5">
      <c r="A38" s="48">
        <v>37</v>
      </c>
      <c r="B38" s="153" t="s">
        <v>752</v>
      </c>
      <c r="C38" s="70"/>
      <c r="D38" s="71" t="s">
        <v>709</v>
      </c>
      <c r="E38" s="154" t="s">
        <v>700</v>
      </c>
    </row>
    <row r="39" spans="1:5" ht="15.5">
      <c r="A39" s="48">
        <v>38</v>
      </c>
      <c r="B39" s="153" t="s">
        <v>753</v>
      </c>
      <c r="C39" s="70"/>
      <c r="D39" s="71" t="s">
        <v>709</v>
      </c>
      <c r="E39" s="154" t="s">
        <v>733</v>
      </c>
    </row>
    <row r="40" spans="1:5" ht="15.5">
      <c r="A40" s="48">
        <v>39</v>
      </c>
      <c r="B40" s="153" t="s">
        <v>754</v>
      </c>
      <c r="C40" s="70"/>
      <c r="D40" s="71" t="s">
        <v>709</v>
      </c>
      <c r="E40" s="154" t="s">
        <v>734</v>
      </c>
    </row>
    <row r="41" spans="1:5" ht="15.5">
      <c r="A41" s="48">
        <v>40</v>
      </c>
      <c r="B41" s="153" t="s">
        <v>755</v>
      </c>
      <c r="C41" s="70"/>
      <c r="D41" s="71" t="s">
        <v>709</v>
      </c>
      <c r="E41" s="154" t="s">
        <v>734</v>
      </c>
    </row>
    <row r="42" spans="1:5" ht="15.5">
      <c r="A42" s="48">
        <v>41</v>
      </c>
      <c r="B42" s="153" t="s">
        <v>756</v>
      </c>
      <c r="C42" s="70"/>
      <c r="D42" s="158" t="s">
        <v>710</v>
      </c>
      <c r="E42" s="154" t="s">
        <v>734</v>
      </c>
    </row>
    <row r="43" spans="1:5" ht="15.5">
      <c r="A43" s="48">
        <v>42</v>
      </c>
      <c r="B43" s="153" t="s">
        <v>757</v>
      </c>
      <c r="C43" s="70"/>
      <c r="D43" s="158" t="s">
        <v>710</v>
      </c>
      <c r="E43" s="154" t="s">
        <v>734</v>
      </c>
    </row>
    <row r="44" spans="1:5" ht="15.5">
      <c r="A44" s="48">
        <v>43</v>
      </c>
      <c r="B44" s="153" t="s">
        <v>758</v>
      </c>
      <c r="C44" s="70"/>
      <c r="D44" s="158" t="s">
        <v>710</v>
      </c>
      <c r="E44" s="154" t="s">
        <v>734</v>
      </c>
    </row>
    <row r="45" spans="1:5" ht="15.5">
      <c r="A45" s="48">
        <v>44</v>
      </c>
      <c r="B45" s="153" t="s">
        <v>759</v>
      </c>
      <c r="C45" s="70"/>
      <c r="D45" s="158" t="s">
        <v>710</v>
      </c>
      <c r="E45" s="154" t="s">
        <v>734</v>
      </c>
    </row>
    <row r="46" spans="1:5" ht="15.5">
      <c r="A46" s="48">
        <v>45</v>
      </c>
      <c r="B46" s="153" t="s">
        <v>760</v>
      </c>
      <c r="C46" s="72"/>
      <c r="D46" s="158" t="s">
        <v>710</v>
      </c>
      <c r="E46" s="154" t="s">
        <v>734</v>
      </c>
    </row>
    <row r="47" spans="1:5" ht="15.5">
      <c r="A47" s="48">
        <v>46</v>
      </c>
      <c r="B47" s="153" t="s">
        <v>761</v>
      </c>
      <c r="C47" s="70"/>
      <c r="D47" s="158" t="s">
        <v>710</v>
      </c>
      <c r="E47" s="154" t="s">
        <v>734</v>
      </c>
    </row>
    <row r="48" spans="1:5" ht="15.5">
      <c r="A48" s="48"/>
      <c r="B48" s="48"/>
      <c r="C48" s="48"/>
      <c r="D48" s="62"/>
      <c r="E48" s="63"/>
    </row>
    <row r="49" spans="1:5">
      <c r="A49" s="5" t="s">
        <v>672</v>
      </c>
      <c r="B49" s="65"/>
    </row>
    <row r="50" spans="1:5">
      <c r="A50" s="5" t="s">
        <v>673</v>
      </c>
      <c r="B50" s="33"/>
    </row>
    <row r="51" spans="1:5">
      <c r="A51" s="5" t="s">
        <v>674</v>
      </c>
      <c r="B51" s="33"/>
    </row>
    <row r="52" spans="1:5">
      <c r="A52" s="5" t="s">
        <v>675</v>
      </c>
      <c r="B52" s="33"/>
    </row>
    <row r="53" spans="1:5">
      <c r="A53" s="5" t="s">
        <v>676</v>
      </c>
      <c r="B53" s="33"/>
    </row>
    <row r="54" spans="1:5">
      <c r="A54" s="5" t="s">
        <v>677</v>
      </c>
      <c r="B54" s="33"/>
    </row>
    <row r="55" spans="1:5">
      <c r="A55" s="5" t="s">
        <v>685</v>
      </c>
      <c r="B55" s="33"/>
    </row>
    <row r="56" spans="1:5">
      <c r="A56" s="5" t="s">
        <v>686</v>
      </c>
      <c r="B56" s="33"/>
    </row>
    <row r="57" spans="1:5">
      <c r="A57" s="5" t="s">
        <v>687</v>
      </c>
      <c r="B57" s="33"/>
    </row>
    <row r="58" spans="1:5">
      <c r="A58" s="5" t="s">
        <v>688</v>
      </c>
      <c r="B58" s="33"/>
    </row>
    <row r="59" spans="1:5" ht="15.5">
      <c r="A59" s="48"/>
      <c r="B59" s="54"/>
      <c r="C59" s="48"/>
      <c r="D59" s="60"/>
      <c r="E59" s="54"/>
    </row>
    <row r="60" spans="1:5" ht="15.5">
      <c r="A60" s="48"/>
      <c r="B60" s="54"/>
      <c r="C60" s="48"/>
      <c r="D60" s="60"/>
      <c r="E60" s="54"/>
    </row>
    <row r="61" spans="1:5" ht="15.5">
      <c r="A61" s="48"/>
      <c r="B61" s="54"/>
      <c r="C61" s="48"/>
      <c r="D61" s="60"/>
      <c r="E61" s="54"/>
    </row>
    <row r="62" spans="1:5" ht="15.5">
      <c r="A62" s="48"/>
      <c r="B62" s="53"/>
      <c r="C62" s="48"/>
      <c r="D62" s="59"/>
      <c r="E62" s="53"/>
    </row>
    <row r="63" spans="1:5" ht="15.5">
      <c r="A63" s="48"/>
      <c r="B63" s="53"/>
      <c r="C63" s="48"/>
      <c r="D63" s="59"/>
      <c r="E63" s="53"/>
    </row>
    <row r="64" spans="1:5" ht="15.5">
      <c r="A64" s="48"/>
      <c r="B64" s="53"/>
      <c r="C64" s="48"/>
      <c r="D64" s="59"/>
      <c r="E64" s="53"/>
    </row>
    <row r="65" spans="1:5" ht="15.5">
      <c r="A65" s="48"/>
      <c r="B65" s="53"/>
      <c r="C65" s="48"/>
      <c r="D65" s="59"/>
      <c r="E65" s="53"/>
    </row>
    <row r="66" spans="1:5" ht="15.5">
      <c r="A66" s="48"/>
      <c r="B66" s="53"/>
      <c r="C66" s="48"/>
      <c r="D66" s="59"/>
      <c r="E66" s="53"/>
    </row>
    <row r="67" spans="1:5" ht="15.5">
      <c r="A67" s="48"/>
      <c r="B67" s="54"/>
      <c r="C67" s="48"/>
      <c r="D67" s="59"/>
      <c r="E67" s="53"/>
    </row>
    <row r="68" spans="1:5" ht="15.5">
      <c r="A68" s="48"/>
      <c r="B68" s="54"/>
      <c r="C68" s="48"/>
      <c r="D68" s="59"/>
      <c r="E68" s="53"/>
    </row>
    <row r="69" spans="1:5" ht="15.5">
      <c r="A69" s="48"/>
      <c r="B69" s="54"/>
      <c r="C69" s="48"/>
      <c r="D69" s="59"/>
      <c r="E69" s="53"/>
    </row>
    <row r="70" spans="1:5" ht="15.5">
      <c r="A70" s="48"/>
      <c r="B70" s="54"/>
      <c r="C70" s="48"/>
      <c r="D70" s="59"/>
      <c r="E70" s="53"/>
    </row>
    <row r="71" spans="1:5" ht="15.5">
      <c r="A71" s="48"/>
      <c r="B71" s="54"/>
      <c r="C71" s="48"/>
      <c r="D71" s="59"/>
      <c r="E71" s="53"/>
    </row>
    <row r="72" spans="1:5" ht="15.5">
      <c r="A72" s="48"/>
      <c r="B72" s="48"/>
      <c r="C72" s="48"/>
      <c r="D72" s="58"/>
      <c r="E72" s="48"/>
    </row>
    <row r="73" spans="1:5" ht="15.5">
      <c r="A73" s="48"/>
      <c r="B73" s="48"/>
      <c r="C73" s="48"/>
      <c r="D73" s="58"/>
      <c r="E73" s="48"/>
    </row>
    <row r="74" spans="1:5" ht="15.5">
      <c r="A74" s="51"/>
      <c r="B74" s="33"/>
      <c r="C74" s="49"/>
      <c r="D74" s="52"/>
      <c r="E74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S25"/>
  <sheetViews>
    <sheetView tabSelected="1" topLeftCell="A6" zoomScale="75" zoomScaleNormal="120" workbookViewId="0">
      <selection activeCell="J24" sqref="J24"/>
    </sheetView>
  </sheetViews>
  <sheetFormatPr baseColWidth="10" defaultColWidth="8.81640625" defaultRowHeight="14.5"/>
  <cols>
    <col min="1" max="1" width="12.08984375" style="55" customWidth="1"/>
    <col min="2" max="2" width="11.26953125" style="55" customWidth="1"/>
    <col min="3" max="3" width="30.26953125" style="55" customWidth="1"/>
    <col min="4" max="4" width="5.08984375" style="55" customWidth="1"/>
    <col min="5" max="5" width="44.6328125" style="55" customWidth="1"/>
    <col min="6" max="6" width="12.08984375" style="55" customWidth="1"/>
    <col min="7" max="7" width="15.36328125" style="55" customWidth="1"/>
    <col min="8" max="8" width="23.7265625" style="55" customWidth="1"/>
    <col min="9" max="9" width="15.90625" style="55" customWidth="1"/>
    <col min="10" max="10" width="39.36328125" style="55" customWidth="1"/>
    <col min="11" max="11" width="5.81640625" style="55" customWidth="1"/>
    <col min="12" max="12" width="6.1796875" style="55" customWidth="1"/>
    <col min="13" max="13" width="6.81640625" style="55" customWidth="1"/>
    <col min="14" max="17" width="5.453125" style="55" customWidth="1"/>
    <col min="18" max="18" width="6.90625" style="55" customWidth="1"/>
    <col min="19" max="16384" width="8.81640625" style="55"/>
  </cols>
  <sheetData>
    <row r="3" spans="1:19">
      <c r="I3" s="57"/>
      <c r="J3" s="163" t="s">
        <v>701</v>
      </c>
      <c r="K3" s="56">
        <v>1</v>
      </c>
      <c r="L3" s="56">
        <v>2</v>
      </c>
      <c r="M3" s="56">
        <v>3</v>
      </c>
      <c r="N3" s="56">
        <v>4</v>
      </c>
      <c r="O3" s="56">
        <v>5</v>
      </c>
      <c r="P3" s="56">
        <v>6</v>
      </c>
      <c r="Q3" s="56">
        <v>7</v>
      </c>
      <c r="R3" s="163" t="s">
        <v>645</v>
      </c>
      <c r="S3" s="163" t="s">
        <v>699</v>
      </c>
    </row>
    <row r="4" spans="1:19">
      <c r="A4" s="159" t="s">
        <v>762</v>
      </c>
      <c r="B4" s="160" t="s">
        <v>684</v>
      </c>
      <c r="C4" s="161"/>
      <c r="D4" s="160"/>
      <c r="E4" s="161" t="s">
        <v>683</v>
      </c>
      <c r="F4" s="160" t="s">
        <v>692</v>
      </c>
      <c r="G4" s="162" t="s">
        <v>695</v>
      </c>
      <c r="H4" s="160" t="s">
        <v>696</v>
      </c>
      <c r="I4" s="67"/>
      <c r="J4" s="176" t="s">
        <v>706</v>
      </c>
      <c r="K4" s="164" t="s">
        <v>668</v>
      </c>
      <c r="L4" s="165"/>
      <c r="M4" s="166"/>
      <c r="N4" s="167"/>
      <c r="O4" s="167"/>
      <c r="P4" s="167"/>
      <c r="Q4" s="167"/>
      <c r="R4" s="167"/>
      <c r="S4" s="167"/>
    </row>
    <row r="5" spans="1:19">
      <c r="A5" s="73"/>
      <c r="B5" s="175" t="s">
        <v>697</v>
      </c>
      <c r="C5" s="169" t="s">
        <v>706</v>
      </c>
      <c r="D5" s="170" t="s">
        <v>702</v>
      </c>
      <c r="E5" s="169" t="s">
        <v>710</v>
      </c>
      <c r="F5" s="171">
        <v>44890</v>
      </c>
      <c r="G5" s="172">
        <v>0.75</v>
      </c>
      <c r="H5" s="173" t="s">
        <v>763</v>
      </c>
      <c r="I5" s="68"/>
      <c r="J5" s="176" t="s">
        <v>764</v>
      </c>
      <c r="K5" s="167"/>
      <c r="L5" s="164" t="s">
        <v>668</v>
      </c>
      <c r="M5" s="166"/>
      <c r="N5" s="167"/>
      <c r="O5" s="167"/>
      <c r="P5" s="167"/>
      <c r="Q5" s="167"/>
      <c r="R5" s="167"/>
      <c r="S5" s="167"/>
    </row>
    <row r="6" spans="1:19">
      <c r="A6" s="73"/>
      <c r="B6" s="175" t="s">
        <v>697</v>
      </c>
      <c r="C6" s="169" t="s">
        <v>764</v>
      </c>
      <c r="D6" s="170" t="s">
        <v>702</v>
      </c>
      <c r="E6" s="169" t="s">
        <v>765</v>
      </c>
      <c r="F6" s="171">
        <v>44890</v>
      </c>
      <c r="G6" s="172">
        <v>0.75</v>
      </c>
      <c r="H6" s="173" t="s">
        <v>763</v>
      </c>
      <c r="I6" s="68"/>
      <c r="J6" s="176" t="s">
        <v>766</v>
      </c>
      <c r="K6" s="167"/>
      <c r="L6" s="167"/>
      <c r="M6" s="168" t="s">
        <v>668</v>
      </c>
      <c r="N6" s="167"/>
      <c r="O6" s="167"/>
      <c r="P6" s="167"/>
      <c r="Q6" s="167"/>
      <c r="R6" s="167"/>
      <c r="S6" s="167"/>
    </row>
    <row r="7" spans="1:19">
      <c r="A7" s="73"/>
      <c r="B7" s="181" t="s">
        <v>697</v>
      </c>
      <c r="C7" s="169" t="s">
        <v>766</v>
      </c>
      <c r="D7" s="170" t="s">
        <v>702</v>
      </c>
      <c r="E7" s="169" t="s">
        <v>707</v>
      </c>
      <c r="F7" s="171">
        <v>44890</v>
      </c>
      <c r="G7" s="172">
        <v>0.75</v>
      </c>
      <c r="H7" s="173" t="s">
        <v>763</v>
      </c>
      <c r="I7" s="66"/>
      <c r="J7" s="176" t="s">
        <v>710</v>
      </c>
      <c r="K7" s="167"/>
      <c r="L7" s="167"/>
      <c r="M7" s="167"/>
      <c r="N7" s="168" t="s">
        <v>668</v>
      </c>
      <c r="O7" s="168"/>
      <c r="P7" s="168"/>
      <c r="Q7" s="168"/>
      <c r="R7" s="167"/>
      <c r="S7" s="167"/>
    </row>
    <row r="8" spans="1:19">
      <c r="A8" s="73"/>
      <c r="B8" s="175" t="s">
        <v>698</v>
      </c>
      <c r="C8" s="169" t="s">
        <v>710</v>
      </c>
      <c r="D8" s="170" t="s">
        <v>702</v>
      </c>
      <c r="E8" s="169" t="s">
        <v>707</v>
      </c>
      <c r="F8" s="171">
        <v>44891</v>
      </c>
      <c r="G8" s="172">
        <v>0.39583333333333331</v>
      </c>
      <c r="H8" s="173" t="s">
        <v>763</v>
      </c>
      <c r="J8" s="176" t="s">
        <v>765</v>
      </c>
      <c r="K8" s="167"/>
      <c r="L8" s="167"/>
      <c r="M8" s="167"/>
      <c r="N8" s="167"/>
      <c r="O8" s="168" t="s">
        <v>668</v>
      </c>
      <c r="P8" s="167"/>
      <c r="Q8" s="167"/>
      <c r="R8" s="167"/>
      <c r="S8" s="167"/>
    </row>
    <row r="9" spans="1:19">
      <c r="A9" s="73"/>
      <c r="B9" s="181" t="s">
        <v>698</v>
      </c>
      <c r="C9" s="169" t="s">
        <v>765</v>
      </c>
      <c r="D9" s="170" t="s">
        <v>702</v>
      </c>
      <c r="E9" s="169" t="s">
        <v>766</v>
      </c>
      <c r="F9" s="171">
        <v>44891</v>
      </c>
      <c r="G9" s="172">
        <v>0.39583333333333331</v>
      </c>
      <c r="H9" s="173" t="s">
        <v>763</v>
      </c>
      <c r="J9" s="176" t="s">
        <v>767</v>
      </c>
      <c r="K9" s="167"/>
      <c r="L9" s="167"/>
      <c r="M9" s="167"/>
      <c r="N9" s="167"/>
      <c r="O9" s="167"/>
      <c r="P9" s="168" t="s">
        <v>668</v>
      </c>
      <c r="Q9" s="168"/>
      <c r="R9" s="167"/>
      <c r="S9" s="167"/>
    </row>
    <row r="10" spans="1:19">
      <c r="A10" s="73"/>
      <c r="B10" s="181" t="s">
        <v>698</v>
      </c>
      <c r="C10" s="169" t="s">
        <v>706</v>
      </c>
      <c r="D10" s="170" t="s">
        <v>702</v>
      </c>
      <c r="E10" s="169" t="s">
        <v>767</v>
      </c>
      <c r="F10" s="171">
        <v>44891</v>
      </c>
      <c r="G10" s="172">
        <v>0.39583333333333331</v>
      </c>
      <c r="H10" s="173" t="s">
        <v>763</v>
      </c>
      <c r="J10" s="176" t="s">
        <v>707</v>
      </c>
      <c r="K10" s="182"/>
      <c r="L10" s="182"/>
      <c r="M10" s="182"/>
      <c r="N10" s="182"/>
      <c r="O10" s="182"/>
      <c r="P10" s="182"/>
      <c r="Q10" s="183" t="s">
        <v>668</v>
      </c>
      <c r="R10" s="183"/>
      <c r="S10" s="183"/>
    </row>
    <row r="11" spans="1:19">
      <c r="A11" s="74"/>
      <c r="B11" s="183" t="s">
        <v>682</v>
      </c>
      <c r="C11" s="169" t="s">
        <v>767</v>
      </c>
      <c r="D11" s="170" t="s">
        <v>702</v>
      </c>
      <c r="E11" s="169" t="s">
        <v>710</v>
      </c>
      <c r="F11" s="171">
        <v>44891</v>
      </c>
      <c r="G11" s="172">
        <v>0.60416666666666663</v>
      </c>
      <c r="H11" s="173" t="s">
        <v>763</v>
      </c>
    </row>
    <row r="12" spans="1:19">
      <c r="A12" s="74"/>
      <c r="B12" s="183" t="s">
        <v>682</v>
      </c>
      <c r="C12" s="169" t="s">
        <v>764</v>
      </c>
      <c r="D12" s="170" t="s">
        <v>702</v>
      </c>
      <c r="E12" s="169" t="s">
        <v>706</v>
      </c>
      <c r="F12" s="171">
        <v>44891</v>
      </c>
      <c r="G12" s="172">
        <v>0.60416666666666663</v>
      </c>
      <c r="H12" s="173" t="s">
        <v>763</v>
      </c>
    </row>
    <row r="13" spans="1:19">
      <c r="A13" s="74"/>
      <c r="B13" s="183" t="s">
        <v>682</v>
      </c>
      <c r="C13" s="169" t="s">
        <v>707</v>
      </c>
      <c r="D13" s="170" t="s">
        <v>702</v>
      </c>
      <c r="E13" s="169" t="s">
        <v>765</v>
      </c>
      <c r="F13" s="171">
        <v>44891</v>
      </c>
      <c r="G13" s="172">
        <v>0.60416666666666663</v>
      </c>
      <c r="H13" s="173" t="s">
        <v>763</v>
      </c>
    </row>
    <row r="14" spans="1:19">
      <c r="A14" s="167"/>
      <c r="B14" s="183" t="s">
        <v>768</v>
      </c>
      <c r="C14" s="169" t="s">
        <v>766</v>
      </c>
      <c r="D14" s="170" t="s">
        <v>702</v>
      </c>
      <c r="E14" s="169" t="s">
        <v>710</v>
      </c>
      <c r="F14" s="171">
        <v>44891</v>
      </c>
      <c r="G14" s="174">
        <v>0.79166666666666663</v>
      </c>
      <c r="H14" s="173" t="s">
        <v>763</v>
      </c>
    </row>
    <row r="15" spans="1:19">
      <c r="A15" s="167"/>
      <c r="B15" s="183" t="s">
        <v>768</v>
      </c>
      <c r="C15" s="169" t="s">
        <v>707</v>
      </c>
      <c r="D15" s="170" t="s">
        <v>702</v>
      </c>
      <c r="E15" s="169" t="s">
        <v>764</v>
      </c>
      <c r="F15" s="171">
        <v>44891</v>
      </c>
      <c r="G15" s="174">
        <v>0.79166666666666663</v>
      </c>
      <c r="H15" s="173" t="s">
        <v>763</v>
      </c>
    </row>
    <row r="16" spans="1:19">
      <c r="A16" s="167"/>
      <c r="B16" s="183" t="s">
        <v>768</v>
      </c>
      <c r="C16" s="169" t="s">
        <v>765</v>
      </c>
      <c r="D16" s="170" t="s">
        <v>702</v>
      </c>
      <c r="E16" s="169" t="s">
        <v>767</v>
      </c>
      <c r="F16" s="171">
        <v>44891</v>
      </c>
      <c r="G16" s="174">
        <v>0.79166666666666663</v>
      </c>
      <c r="H16" s="173" t="s">
        <v>763</v>
      </c>
    </row>
    <row r="17" spans="1:8">
      <c r="A17" s="167"/>
      <c r="B17" s="183" t="s">
        <v>769</v>
      </c>
      <c r="C17" s="169" t="s">
        <v>706</v>
      </c>
      <c r="D17" s="170" t="s">
        <v>702</v>
      </c>
      <c r="E17" s="169" t="s">
        <v>765</v>
      </c>
      <c r="F17" s="171">
        <v>44892</v>
      </c>
      <c r="G17" s="172">
        <v>0.41666666666666669</v>
      </c>
      <c r="H17" s="173" t="s">
        <v>763</v>
      </c>
    </row>
    <row r="18" spans="1:8">
      <c r="A18" s="167"/>
      <c r="B18" s="183" t="s">
        <v>769</v>
      </c>
      <c r="C18" s="169" t="s">
        <v>767</v>
      </c>
      <c r="D18" s="170" t="s">
        <v>702</v>
      </c>
      <c r="E18" s="169" t="s">
        <v>707</v>
      </c>
      <c r="F18" s="171">
        <v>44892</v>
      </c>
      <c r="G18" s="172">
        <v>0.41666666666666669</v>
      </c>
      <c r="H18" s="173" t="s">
        <v>763</v>
      </c>
    </row>
    <row r="19" spans="1:8">
      <c r="A19" s="167"/>
      <c r="B19" s="183" t="s">
        <v>769</v>
      </c>
      <c r="C19" s="169" t="s">
        <v>764</v>
      </c>
      <c r="D19" s="170" t="s">
        <v>702</v>
      </c>
      <c r="E19" s="169" t="s">
        <v>766</v>
      </c>
      <c r="F19" s="171">
        <v>44892</v>
      </c>
      <c r="G19" s="172">
        <v>0.41666666666666669</v>
      </c>
      <c r="H19" s="173" t="s">
        <v>763</v>
      </c>
    </row>
    <row r="20" spans="1:8">
      <c r="A20" s="167"/>
      <c r="B20" s="183" t="s">
        <v>770</v>
      </c>
      <c r="C20" s="169" t="s">
        <v>710</v>
      </c>
      <c r="D20" s="170" t="s">
        <v>702</v>
      </c>
      <c r="E20" s="169" t="s">
        <v>765</v>
      </c>
      <c r="F20" s="171">
        <v>44892</v>
      </c>
      <c r="G20" s="174">
        <v>0.625</v>
      </c>
      <c r="H20" s="173" t="s">
        <v>763</v>
      </c>
    </row>
    <row r="21" spans="1:8">
      <c r="A21" s="167"/>
      <c r="B21" s="183" t="s">
        <v>770</v>
      </c>
      <c r="C21" s="169" t="s">
        <v>706</v>
      </c>
      <c r="D21" s="170" t="s">
        <v>702</v>
      </c>
      <c r="E21" s="169" t="s">
        <v>766</v>
      </c>
      <c r="F21" s="171">
        <v>44892</v>
      </c>
      <c r="G21" s="174">
        <v>0.625</v>
      </c>
      <c r="H21" s="173" t="s">
        <v>763</v>
      </c>
    </row>
    <row r="22" spans="1:8">
      <c r="A22" s="167"/>
      <c r="B22" s="183" t="s">
        <v>770</v>
      </c>
      <c r="C22" s="169" t="s">
        <v>767</v>
      </c>
      <c r="D22" s="170" t="s">
        <v>702</v>
      </c>
      <c r="E22" s="169" t="s">
        <v>764</v>
      </c>
      <c r="F22" s="171">
        <v>44892</v>
      </c>
      <c r="G22" s="174">
        <v>0.625</v>
      </c>
      <c r="H22" s="173" t="s">
        <v>763</v>
      </c>
    </row>
    <row r="23" spans="1:8">
      <c r="A23" s="167"/>
      <c r="B23" s="183" t="s">
        <v>771</v>
      </c>
      <c r="C23" s="169" t="s">
        <v>764</v>
      </c>
      <c r="D23" s="170" t="s">
        <v>702</v>
      </c>
      <c r="E23" s="169" t="s">
        <v>710</v>
      </c>
      <c r="F23" s="171">
        <v>44892</v>
      </c>
      <c r="G23" s="174">
        <v>0.79166666666666663</v>
      </c>
      <c r="H23" s="173" t="s">
        <v>763</v>
      </c>
    </row>
    <row r="24" spans="1:8">
      <c r="A24" s="167"/>
      <c r="B24" s="183" t="s">
        <v>771</v>
      </c>
      <c r="C24" s="169" t="s">
        <v>766</v>
      </c>
      <c r="D24" s="170" t="s">
        <v>702</v>
      </c>
      <c r="E24" s="169" t="s">
        <v>767</v>
      </c>
      <c r="F24" s="171">
        <v>44892</v>
      </c>
      <c r="G24" s="174">
        <v>0.79166666666666663</v>
      </c>
      <c r="H24" s="173" t="s">
        <v>763</v>
      </c>
    </row>
    <row r="25" spans="1:8">
      <c r="A25" s="167"/>
      <c r="B25" s="183" t="s">
        <v>771</v>
      </c>
      <c r="C25" s="169" t="s">
        <v>707</v>
      </c>
      <c r="D25" s="170" t="s">
        <v>702</v>
      </c>
      <c r="E25" s="169" t="s">
        <v>706</v>
      </c>
      <c r="F25" s="171">
        <v>44892</v>
      </c>
      <c r="G25" s="174">
        <v>0.79166666666666663</v>
      </c>
      <c r="H25" s="173" t="s">
        <v>763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2022-11-09T13:50:27Z</cp:lastPrinted>
  <dcterms:created xsi:type="dcterms:W3CDTF">2007-09-06T19:42:32Z</dcterms:created>
  <dcterms:modified xsi:type="dcterms:W3CDTF">2022-11-21T14:22:35Z</dcterms:modified>
</cp:coreProperties>
</file>