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wnloads\"/>
    </mc:Choice>
  </mc:AlternateContent>
  <xr:revisionPtr revIDLastSave="0" documentId="13_ncr:1_{E29E3006-3036-4D9A-86F2-AED1CE8FACE8}" xr6:coauthVersionLast="47" xr6:coauthVersionMax="47" xr10:uidLastSave="{00000000-0000-0000-0000-000000000000}"/>
  <bookViews>
    <workbookView xWindow="-110" yWindow="-110" windowWidth="19420" windowHeight="10300" firstSheet="1" activeTab="1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  <sheet name="overall group result" sheetId="44" r:id="rId5"/>
  </sheets>
  <definedNames>
    <definedName name="_xlnm._FilterDatabase" localSheetId="2" hidden="1">Teams!$B$1:$B$6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<sst xmlns="http://schemas.openxmlformats.org/spreadsheetml/2006/main" count="1692" uniqueCount="742">
  <si>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</si>
  <si>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</si>
  <si>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</si>
  <si>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</si>
  <si>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</si>
  <si>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</si>
  <si>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</si>
  <si>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</si>
  <si>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</si>
  <si>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</si>
  <si>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</si>
  <si>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</si>
  <si>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</si>
  <si>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</si>
  <si>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</si>
  <si>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</si>
  <si>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</si>
  <si>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</si>
  <si>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</si>
  <si>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</si>
  <si>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</si>
  <si>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</si>
  <si>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</si>
  <si>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</si>
  <si>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</si>
  <si>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</si>
  <si>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</si>
  <si>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</si>
  <si>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</si>
  <si>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</si>
  <si>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</si>
  <si>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</si>
  <si>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</si>
  <si>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</si>
  <si>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</si>
  <si>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</si>
  <si>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</si>
  <si>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</si>
  <si>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</si>
  <si>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</si>
  <si>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</si>
  <si>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</si>
  <si>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</si>
  <si>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</si>
  <si>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</si>
  <si>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</si>
  <si>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</si>
  <si>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</si>
  <si>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</si>
  <si>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</si>
  <si>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</si>
  <si>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</si>
  <si>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</si>
  <si>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</si>
  <si>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</si>
  <si>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</si>
  <si>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</si>
  <si>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</si>
  <si>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</si>
  <si>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</si>
  <si>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</si>
  <si>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</si>
  <si>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</si>
  <si>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</si>
  <si>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</si>
  <si>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</si>
  <si>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</si>
  <si>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</si>
  <si>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</si>
  <si>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</si>
  <si>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</si>
  <si>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</si>
  <si>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</si>
  <si>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</si>
  <si>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</si>
  <si>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</si>
  <si>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</si>
  <si>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</si>
  <si>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</si>
  <si>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</si>
  <si>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</si>
  <si>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</si>
  <si>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</si>
  <si>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</si>
  <si>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</si>
  <si>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</si>
  <si>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</si>
  <si>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</si>
  <si>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</si>
  <si>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</si>
  <si>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</si>
  <si>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</si>
  <si>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</si>
  <si>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</si>
  <si>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</si>
  <si>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</si>
  <si>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</si>
  <si>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</si>
  <si>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</si>
  <si>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</si>
  <si>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</si>
  <si>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</si>
  <si>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</si>
  <si>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</si>
  <si>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</si>
  <si>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</si>
  <si>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</si>
  <si>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</si>
  <si>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</si>
  <si>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</si>
  <si>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</si>
  <si>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</si>
  <si>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</si>
  <si>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</si>
  <si>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</si>
  <si>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</si>
  <si>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</si>
  <si>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</si>
  <si>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</si>
  <si>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</si>
  <si>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</si>
  <si>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</si>
  <si>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</si>
  <si>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</si>
  <si>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</si>
  <si>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</si>
  <si>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</si>
  <si>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</si>
  <si>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</si>
  <si>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</si>
  <si>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</si>
  <si>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</si>
  <si>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</si>
  <si>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</si>
  <si>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</si>
  <si>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</si>
  <si>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</si>
  <si>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</si>
  <si>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</si>
  <si>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</si>
  <si>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</si>
  <si>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</si>
  <si>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</si>
  <si>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</si>
  <si>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</si>
  <si>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</si>
  <si>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</si>
  <si>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</si>
  <si>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</si>
  <si>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</si>
  <si>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</si>
  <si>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</si>
  <si>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</si>
  <si>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</si>
  <si>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</si>
  <si>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</si>
  <si>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</si>
  <si>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</si>
  <si>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</si>
  <si>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</si>
  <si>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</si>
  <si>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</si>
  <si>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</si>
  <si>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</si>
  <si>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</si>
  <si>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</si>
  <si>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</si>
  <si>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</si>
  <si>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</si>
  <si>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</si>
  <si>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</si>
  <si>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</si>
  <si>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</si>
  <si>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</si>
  <si>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</si>
  <si>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</si>
  <si>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</si>
  <si>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</si>
  <si>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</si>
  <si>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</si>
  <si>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</si>
  <si>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</si>
  <si>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</si>
  <si>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</si>
  <si>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</si>
  <si>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</si>
  <si>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</si>
  <si>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</si>
  <si>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</si>
  <si>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</si>
  <si>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</si>
  <si>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</si>
  <si>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</si>
  <si>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</si>
  <si>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</si>
  <si>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</si>
  <si>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</si>
  <si>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</si>
  <si>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</si>
  <si>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</si>
  <si>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</si>
  <si>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</si>
  <si>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</si>
  <si>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</si>
  <si>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</si>
  <si>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</si>
  <si>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</si>
  <si>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</si>
  <si>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</si>
  <si>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</si>
  <si>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</si>
  <si>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</si>
  <si>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</si>
  <si>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</si>
  <si>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</si>
  <si>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</si>
  <si>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</si>
  <si>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</si>
  <si>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</si>
  <si>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</si>
  <si>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</si>
  <si>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</si>
  <si>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</si>
  <si>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</si>
  <si>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</si>
  <si>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</si>
  <si>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</si>
  <si>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</si>
  <si>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</si>
  <si>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</si>
  <si>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</si>
  <si>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</si>
  <si>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</si>
  <si>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</si>
  <si>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</si>
  <si>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</si>
  <si>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</si>
  <si>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</si>
  <si>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</si>
  <si>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</si>
  <si>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</si>
  <si>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</si>
  <si>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</si>
  <si>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</si>
  <si>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</si>
  <si>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</si>
  <si>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</si>
  <si>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</si>
  <si>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</si>
  <si>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</si>
  <si>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</si>
  <si>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</si>
  <si>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</si>
  <si>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</si>
  <si>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</si>
  <si>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</si>
  <si>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</si>
  <si>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</si>
  <si>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</si>
  <si>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</si>
  <si>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</si>
  <si>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</si>
  <si>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</si>
  <si>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</si>
  <si>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</si>
  <si>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</si>
  <si>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</si>
  <si>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</si>
  <si>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</si>
  <si>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</si>
  <si>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</si>
  <si>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</si>
  <si>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</si>
  <si>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</si>
  <si>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</si>
  <si>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</si>
  <si>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</si>
  <si>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</si>
  <si>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</si>
  <si>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</si>
  <si>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</si>
  <si>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</si>
  <si>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</si>
  <si>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</si>
  <si>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</si>
  <si>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</si>
  <si>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</si>
  <si>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</si>
  <si>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</si>
  <si>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</si>
  <si>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</si>
  <si>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</si>
  <si>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</si>
  <si>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</si>
  <si>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</si>
  <si>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</si>
  <si>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</si>
  <si>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</si>
  <si>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</si>
  <si>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</si>
  <si>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</si>
  <si>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</si>
  <si>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</si>
  <si>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</si>
  <si>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</si>
  <si>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</si>
  <si>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</si>
  <si>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</si>
  <si>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</si>
  <si>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</si>
  <si>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</si>
  <si>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</si>
  <si>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</si>
  <si>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</si>
  <si>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</si>
  <si>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</si>
  <si>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</si>
  <si>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</si>
  <si>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</si>
  <si>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</si>
  <si>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</si>
  <si>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</si>
  <si>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</si>
  <si>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</si>
  <si>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</si>
  <si>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</si>
  <si>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</si>
  <si>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</si>
  <si>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</si>
  <si>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</si>
  <si>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</si>
  <si>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</si>
  <si>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</si>
  <si>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</si>
  <si>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</si>
  <si>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</si>
  <si>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</si>
  <si>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</si>
  <si>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</si>
  <si>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</si>
  <si>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</si>
  <si>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</si>
  <si>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</si>
  <si>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</si>
  <si>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</si>
  <si>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</si>
  <si>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</si>
  <si>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</si>
  <si>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</si>
  <si>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</si>
  <si>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</si>
  <si>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</si>
  <si>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</si>
  <si>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</si>
  <si>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</si>
  <si>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</si>
  <si>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</si>
  <si>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</si>
  <si>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</si>
  <si>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</si>
  <si>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</si>
  <si>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</si>
  <si>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</si>
  <si>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</si>
  <si>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</si>
  <si>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</si>
  <si>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</si>
  <si>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</si>
  <si>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</si>
  <si>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</si>
  <si>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</si>
  <si>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</si>
  <si>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</si>
  <si>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</si>
  <si>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</si>
  <si>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</si>
  <si>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</si>
  <si>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</si>
  <si>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</si>
  <si>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</si>
  <si>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</si>
  <si>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</si>
  <si>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</si>
  <si>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</si>
  <si>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</si>
  <si>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</si>
  <si>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</si>
  <si>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</si>
  <si>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</si>
  <si>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</si>
  <si>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</si>
  <si>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</si>
  <si>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</si>
  <si>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</si>
  <si>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</si>
  <si>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</si>
  <si>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</si>
  <si>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</si>
  <si>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</si>
  <si>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</si>
  <si>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</si>
  <si>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</si>
  <si>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</si>
  <si>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</si>
  <si>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</si>
  <si>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</si>
  <si>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</si>
  <si>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</si>
  <si>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</si>
  <si>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</si>
  <si>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</si>
  <si>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</si>
  <si>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</si>
  <si>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</si>
  <si>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</si>
  <si>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</si>
  <si>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</si>
  <si>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</si>
  <si>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</si>
  <si>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</si>
  <si>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</si>
  <si>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</si>
  <si>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</si>
  <si>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</si>
  <si>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</si>
  <si>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</si>
  <si>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</si>
  <si>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</si>
  <si>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</si>
  <si>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</si>
  <si>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</si>
  <si>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</si>
  <si>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</si>
  <si>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</si>
  <si>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</si>
  <si>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</si>
  <si>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</si>
  <si>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</si>
  <si>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</si>
  <si>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</si>
  <si>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</si>
  <si>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</si>
  <si>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</si>
  <si>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</si>
  <si>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</si>
  <si>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</si>
  <si>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</si>
  <si>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</si>
  <si>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</si>
  <si>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</si>
  <si>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</si>
  <si>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</si>
  <si>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</si>
  <si>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</si>
  <si>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</si>
  <si>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</si>
  <si>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</si>
  <si>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</si>
  <si>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</si>
  <si>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</si>
  <si>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</si>
  <si>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</si>
  <si>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</si>
  <si>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</si>
  <si>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</si>
  <si>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</si>
  <si>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</si>
  <si>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</si>
  <si>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</si>
  <si>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</si>
  <si>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</si>
  <si>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</si>
  <si>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</si>
  <si>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</si>
  <si>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</si>
  <si>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</si>
  <si>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</si>
  <si>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</si>
  <si>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</si>
  <si>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</si>
  <si>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</si>
  <si>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</si>
  <si>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</si>
  <si>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</si>
  <si>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</si>
  <si>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</si>
  <si>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</si>
  <si>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</si>
  <si>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</si>
  <si>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</si>
  <si>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</si>
  <si>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</si>
  <si>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</si>
  <si>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</si>
  <si>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</si>
  <si>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</si>
  <si>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</si>
  <si>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</si>
  <si>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</si>
  <si>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</si>
  <si>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</si>
  <si>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</si>
  <si>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</si>
  <si>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</si>
  <si>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</si>
  <si>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</si>
  <si>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</si>
  <si>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</si>
  <si>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</si>
  <si>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</si>
  <si>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</si>
  <si>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</si>
  <si>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</si>
  <si>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</si>
  <si>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</si>
  <si>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</si>
  <si>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</si>
  <si>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</si>
  <si>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</si>
  <si>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</si>
  <si>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</si>
  <si>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</si>
  <si>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</si>
  <si>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</si>
  <si>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</si>
  <si>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</si>
  <si>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</si>
  <si>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</si>
  <si>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</si>
  <si>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</si>
  <si>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</si>
  <si>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</si>
  <si>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</si>
  <si>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</si>
  <si>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</si>
  <si>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</si>
  <si>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</si>
  <si>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</si>
  <si>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</si>
  <si>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</si>
  <si>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</si>
  <si>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</si>
  <si>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</si>
  <si>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</si>
  <si>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</si>
  <si>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</si>
  <si>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</si>
  <si>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</si>
  <si>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</si>
  <si>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</si>
  <si>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</si>
  <si>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</si>
  <si>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</si>
  <si>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</si>
  <si>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</si>
  <si>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</si>
  <si>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</si>
  <si>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</si>
  <si>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</si>
  <si>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</si>
  <si>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</si>
  <si>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</si>
  <si>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</si>
  <si>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</si>
  <si>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</si>
  <si>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</si>
  <si>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</si>
  <si>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</si>
  <si>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</si>
  <si>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</si>
  <si>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</si>
  <si>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</si>
  <si>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</si>
  <si>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</si>
  <si>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</si>
  <si>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</si>
  <si>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</si>
  <si>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</si>
  <si>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</si>
  <si>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</si>
  <si>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</si>
  <si>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</si>
  <si>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</si>
  <si>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</si>
  <si>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</si>
  <si>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</si>
  <si>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</si>
  <si>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</si>
  <si>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</si>
  <si>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</si>
  <si>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</si>
  <si>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</si>
  <si>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</si>
  <si>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</si>
  <si>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</si>
  <si>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</si>
  <si>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</si>
  <si>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</si>
  <si>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</si>
  <si>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</si>
  <si>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</si>
  <si>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</si>
  <si>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</si>
  <si>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</si>
  <si>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</si>
  <si>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</si>
  <si>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</si>
  <si>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</si>
  <si>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</si>
  <si>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</si>
  <si>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</si>
  <si>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</si>
  <si>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</si>
  <si>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</si>
  <si>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</si>
  <si>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</si>
  <si>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</si>
  <si>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</si>
  <si>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</si>
  <si>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</si>
  <si>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</si>
  <si>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</si>
  <si>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</si>
  <si>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</si>
  <si>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</si>
  <si>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</si>
  <si>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</si>
  <si>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</si>
  <si>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</si>
  <si>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</si>
  <si>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</si>
  <si>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</si>
  <si>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</si>
  <si>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</si>
  <si>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</si>
  <si>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</si>
  <si>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</si>
  <si>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</si>
  <si>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</si>
  <si>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</si>
  <si>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</si>
  <si>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</si>
  <si>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</si>
  <si>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</si>
  <si>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</si>
  <si>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</si>
  <si>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</si>
  <si>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</si>
  <si>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</si>
  <si>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</si>
  <si>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</si>
  <si>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</si>
  <si>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</si>
  <si>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</si>
  <si>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</si>
  <si>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</si>
  <si>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</si>
  <si>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</si>
  <si>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</si>
  <si>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</si>
  <si>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</si>
  <si>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</si>
  <si>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</si>
  <si>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</si>
  <si>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</si>
  <si>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</si>
  <si>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</si>
  <si>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</si>
  <si>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</si>
  <si>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</si>
  <si>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</si>
  <si>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</si>
  <si>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</si>
  <si>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</si>
  <si>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</si>
  <si>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</si>
  <si>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</si>
  <si>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</si>
  <si>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</si>
  <si>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</si>
  <si>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</si>
  <si>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</si>
  <si>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R3</t>
  </si>
  <si>
    <t>TEAM</t>
  </si>
  <si>
    <t>ROUND</t>
  </si>
  <si>
    <t>U7</t>
  </si>
  <si>
    <t>U8</t>
  </si>
  <si>
    <t>U9</t>
  </si>
  <si>
    <t>U10</t>
  </si>
  <si>
    <t>Marcelino MEDINA</t>
  </si>
  <si>
    <t xml:space="preserve">DATE </t>
  </si>
  <si>
    <t>Result</t>
  </si>
  <si>
    <t>Location</t>
  </si>
  <si>
    <t>Time LT</t>
  </si>
  <si>
    <t>MDA</t>
  </si>
  <si>
    <t>SWE</t>
  </si>
  <si>
    <t xml:space="preserve">  Europe Trophy women  Region A</t>
  </si>
  <si>
    <t>Ormesby Table Tennis Club (ENG)</t>
  </si>
  <si>
    <t>Fusion TTC (ENG)</t>
  </si>
  <si>
    <t>B-72 (NOR)</t>
  </si>
  <si>
    <t>TTC Hercogs (LAT)</t>
  </si>
  <si>
    <t>Karina LE FEVRE</t>
  </si>
  <si>
    <t>Ella PASHLEY</t>
  </si>
  <si>
    <t>Rebecca SAVAGE</t>
  </si>
  <si>
    <t>Eve WITTERICK</t>
  </si>
  <si>
    <t>Charlotte WEATHERBY</t>
  </si>
  <si>
    <t>ENG</t>
  </si>
  <si>
    <t>Maria ENGLESON</t>
  </si>
  <si>
    <t>Elena TODIRCA</t>
  </si>
  <si>
    <t>Tiana DENNISON</t>
  </si>
  <si>
    <t>Danielle KELLY</t>
  </si>
  <si>
    <t>YU Tianer</t>
  </si>
  <si>
    <t>Mya STAN</t>
  </si>
  <si>
    <t>WAL</t>
  </si>
  <si>
    <t>CHN</t>
  </si>
  <si>
    <t>Fusion TTC  (ENG)</t>
  </si>
  <si>
    <t>Rebekka CARLSEN</t>
  </si>
  <si>
    <t>Rikke SKÅTTET</t>
  </si>
  <si>
    <t>Martine TOFTAKER</t>
  </si>
  <si>
    <t>Vivian HUYNH</t>
  </si>
  <si>
    <t>Christine KALVATN</t>
  </si>
  <si>
    <t>Marte Grutle AASEBØ</t>
  </si>
  <si>
    <t>Aida PEZER</t>
  </si>
  <si>
    <t>Maria HORGEN</t>
  </si>
  <si>
    <t>Frøydis JØRGENSEN</t>
  </si>
  <si>
    <t>NOR</t>
  </si>
  <si>
    <t>Zane FRĪDENBERGA</t>
  </si>
  <si>
    <t>Ieva LEPSE</t>
  </si>
  <si>
    <t>Anželika PETRAUSKIENE</t>
  </si>
  <si>
    <t>Inta ZDANOVSKA</t>
  </si>
  <si>
    <t>Diāna RUSINOVA</t>
  </si>
  <si>
    <t>Viktorija PORIŅA</t>
  </si>
  <si>
    <t>Elinda KRAVINSKA</t>
  </si>
  <si>
    <t>LAT</t>
  </si>
  <si>
    <t>LTU</t>
  </si>
  <si>
    <t>points</t>
  </si>
  <si>
    <t>ranking</t>
  </si>
  <si>
    <t>R1</t>
  </si>
  <si>
    <t>R2</t>
  </si>
  <si>
    <t>V</t>
  </si>
  <si>
    <t>TTC HERCOGS (LAT)</t>
  </si>
  <si>
    <t>Ormesby - 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</si>
</sst>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[$-809]General"/>
  </numFmts>
  <fonts count="3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2"/>
      <name val="CA Normal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 Normal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9"/>
      <name val="Verdana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15" fillId="0" borderId="0"/>
    <xf numFmtId="0" fontId="2" fillId="0" borderId="0"/>
    <xf numFmtId="0" fontId="26" fillId="0" borderId="0"/>
    <xf numFmtId="165" fontId="15" fillId="0" borderId="0"/>
  </cellStyleXfs>
  <cellXfs count="176">
    <xf numFmtId="0" fontId="0" fillId="0" borderId="0" xfId="0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16" fillId="2" borderId="1" xfId="0" applyFont="1" applyFill="1" applyBorder="1"/>
    <xf numFmtId="0" fontId="0" fillId="0" borderId="1" xfId="0" applyFont="1" applyBorder="1"/>
    <xf numFmtId="0" fontId="6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3" xfId="0" applyFont="1" applyBorder="1"/>
    <xf numFmtId="0" fontId="7" fillId="0" borderId="3" xfId="0" applyFont="1" applyBorder="1"/>
    <xf numFmtId="0" fontId="5" fillId="0" borderId="2" xfId="0" applyFont="1" applyBorder="1"/>
    <xf numFmtId="0" fontId="8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12" xfId="0" applyFont="1" applyBorder="1" applyAlignment="1"/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" xfId="0" applyFont="1" applyBorder="1"/>
    <xf numFmtId="0" fontId="7" fillId="0" borderId="0" xfId="0" applyFont="1" applyBorder="1"/>
    <xf numFmtId="0" fontId="3" fillId="0" borderId="0" xfId="0" applyFont="1"/>
    <xf numFmtId="0" fontId="3" fillId="0" borderId="1" xfId="0" applyFont="1" applyBorder="1"/>
    <xf numFmtId="0" fontId="3" fillId="0" borderId="10" xfId="0" applyFont="1" applyBorder="1"/>
    <xf numFmtId="0" fontId="6" fillId="3" borderId="10" xfId="0" applyFont="1" applyFill="1" applyBorder="1" applyAlignment="1">
      <alignment horizontal="center"/>
    </xf>
    <xf numFmtId="0" fontId="13" fillId="0" borderId="8" xfId="0" applyFont="1" applyBorder="1"/>
    <xf numFmtId="0" fontId="6" fillId="3" borderId="12" xfId="0" applyFont="1" applyFill="1" applyBorder="1" applyAlignment="1">
      <alignment horizontal="center"/>
    </xf>
    <xf numFmtId="0" fontId="6" fillId="0" borderId="10" xfId="0" applyFont="1" applyBorder="1" applyAlignment="1"/>
    <xf numFmtId="0" fontId="3" fillId="0" borderId="1" xfId="0" applyFont="1" applyBorder="1" applyAlignment="1"/>
    <xf numFmtId="0" fontId="6" fillId="3" borderId="13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wrapText="1"/>
    </xf>
    <xf numFmtId="0" fontId="18" fillId="0" borderId="0" xfId="0" applyFont="1"/>
    <xf numFmtId="0" fontId="18" fillId="0" borderId="1" xfId="0" applyFont="1" applyBorder="1"/>
    <xf numFmtId="0" fontId="19" fillId="0" borderId="0" xfId="0" applyFont="1"/>
    <xf numFmtId="0" fontId="19" fillId="0" borderId="1" xfId="0" applyFont="1" applyBorder="1"/>
    <xf numFmtId="0" fontId="20" fillId="0" borderId="1" xfId="0" applyFont="1" applyBorder="1"/>
    <xf numFmtId="0" fontId="0" fillId="0" borderId="44" xfId="0" applyFont="1" applyFill="1" applyBorder="1"/>
    <xf numFmtId="0" fontId="21" fillId="0" borderId="0" xfId="0" applyFont="1"/>
    <xf numFmtId="0" fontId="22" fillId="0" borderId="0" xfId="0" applyFont="1" applyAlignment="1" applyProtection="1">
      <alignment horizontal="left" vertical="center"/>
      <protection locked="0"/>
    </xf>
    <xf numFmtId="0" fontId="2" fillId="0" borderId="0" xfId="2"/>
    <xf numFmtId="0" fontId="2" fillId="0" borderId="0" xfId="2" applyAlignment="1">
      <alignment horizontal="center"/>
    </xf>
    <xf numFmtId="0" fontId="23" fillId="0" borderId="0" xfId="2" applyFont="1" applyAlignment="1">
      <alignment wrapText="1"/>
    </xf>
    <xf numFmtId="0" fontId="23" fillId="0" borderId="0" xfId="2" applyFont="1"/>
    <xf numFmtId="0" fontId="25" fillId="0" borderId="0" xfId="0" applyFont="1"/>
    <xf numFmtId="0" fontId="27" fillId="0" borderId="0" xfId="0" applyFont="1"/>
    <xf numFmtId="0" fontId="27" fillId="0" borderId="0" xfId="0" applyFont="1" applyAlignment="1">
      <alignment horizontal="left" vertical="center" wrapText="1"/>
    </xf>
    <xf numFmtId="0" fontId="3" fillId="0" borderId="0" xfId="0" applyFont="1" applyFill="1" applyBorder="1"/>
    <xf numFmtId="0" fontId="25" fillId="0" borderId="0" xfId="0" applyFont="1" applyAlignment="1">
      <alignment horizontal="left" vertical="center" wrapText="1"/>
    </xf>
    <xf numFmtId="0" fontId="18" fillId="0" borderId="0" xfId="0" applyFont="1" applyAlignment="1" applyProtection="1">
      <alignment horizontal="left" vertical="center"/>
      <protection locked="0"/>
    </xf>
    <xf numFmtId="0" fontId="27" fillId="4" borderId="1" xfId="0" applyFont="1" applyFill="1" applyBorder="1"/>
    <xf numFmtId="0" fontId="24" fillId="5" borderId="0" xfId="0" applyFont="1" applyFill="1"/>
    <xf numFmtId="0" fontId="2" fillId="0" borderId="0" xfId="2" applyBorder="1"/>
    <xf numFmtId="0" fontId="3" fillId="0" borderId="0" xfId="0" applyFont="1" applyBorder="1"/>
    <xf numFmtId="0" fontId="0" fillId="0" borderId="0" xfId="0" applyBorder="1"/>
    <xf numFmtId="49" fontId="2" fillId="0" borderId="1" xfId="2" applyNumberFormat="1" applyBorder="1"/>
    <xf numFmtId="0" fontId="28" fillId="4" borderId="1" xfId="0" applyFont="1" applyFill="1" applyBorder="1"/>
    <xf numFmtId="0" fontId="29" fillId="0" borderId="0" xfId="0" applyFont="1"/>
    <xf numFmtId="0" fontId="29" fillId="0" borderId="0" xfId="0" applyFont="1" applyAlignment="1">
      <alignment horizontal="center"/>
    </xf>
    <xf numFmtId="0" fontId="30" fillId="4" borderId="1" xfId="0" applyFont="1" applyFill="1" applyBorder="1"/>
    <xf numFmtId="0" fontId="30" fillId="4" borderId="0" xfId="0" applyFont="1" applyFill="1" applyBorder="1"/>
    <xf numFmtId="0" fontId="30" fillId="0" borderId="0" xfId="0" applyFont="1" applyAlignment="1">
      <alignment horizontal="left" vertical="center" wrapText="1"/>
    </xf>
    <xf numFmtId="0" fontId="29" fillId="5" borderId="0" xfId="0" applyFont="1" applyFill="1"/>
    <xf numFmtId="0" fontId="3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4" fillId="0" borderId="1" xfId="0" applyFont="1" applyBorder="1"/>
    <xf numFmtId="0" fontId="32" fillId="0" borderId="1" xfId="0" applyFont="1" applyBorder="1" applyAlignment="1" applyProtection="1">
      <alignment horizontal="center" vertical="center"/>
      <protection locked="0"/>
    </xf>
    <xf numFmtId="0" fontId="33" fillId="0" borderId="1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wrapText="1"/>
    </xf>
    <xf numFmtId="0" fontId="17" fillId="0" borderId="9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1" xfId="0" applyBorder="1" applyAlignment="1">
      <alignment shrinkToFit="1"/>
    </xf>
    <xf numFmtId="0" fontId="1" fillId="0" borderId="1" xfId="2" quotePrefix="1" applyFont="1" applyBorder="1"/>
    <xf numFmtId="20" fontId="2" fillId="0" borderId="1" xfId="2" quotePrefix="1" applyNumberFormat="1" applyBorder="1"/>
    <xf numFmtId="0" fontId="2" fillId="0" borderId="1" xfId="2" quotePrefix="1" applyBorder="1"/>
    <xf numFmtId="0" fontId="2" fillId="0" borderId="1" xfId="2" applyBorder="1"/>
    <xf numFmtId="0" fontId="1" fillId="0" borderId="1" xfId="2" applyFont="1" applyBorder="1"/>
    <xf numFmtId="0" fontId="3" fillId="0" borderId="1" xfId="0" applyFont="1" applyBorder="1" applyAlignment="1">
      <alignment shrinkToFit="1"/>
    </xf>
    <xf numFmtId="0" fontId="1" fillId="0" borderId="0" xfId="2" applyFont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24" fillId="6" borderId="1" xfId="0" applyFont="1" applyFill="1" applyBorder="1" applyAlignment="1">
      <alignment shrinkToFit="1"/>
    </xf>
    <xf numFmtId="14" fontId="24" fillId="6" borderId="1" xfId="0" applyNumberFormat="1" applyFont="1" applyFill="1" applyBorder="1" applyAlignment="1">
      <alignment horizontal="center"/>
    </xf>
    <xf numFmtId="20" fontId="24" fillId="6" borderId="1" xfId="0" applyNumberFormat="1" applyFont="1" applyFill="1" applyBorder="1" applyAlignment="1">
      <alignment horizontal="center"/>
    </xf>
    <xf numFmtId="0" fontId="24" fillId="6" borderId="1" xfId="0" applyFont="1" applyFill="1" applyBorder="1" applyAlignment="1">
      <alignment horizontal="left"/>
    </xf>
    <xf numFmtId="0" fontId="24" fillId="6" borderId="1" xfId="2" applyFont="1" applyFill="1" applyBorder="1" applyAlignment="1">
      <alignment horizontal="center"/>
    </xf>
  </cellXfs>
  <cellStyles count="5">
    <cellStyle name="Excel Built-in Normal" xfId="1" xr:uid="{00000000-0005-0000-0000-000000000000}"/>
    <cellStyle name="Excel Built-in Normal 2" xfId="4" xr:uid="{A2AAD018-C4F6-4DFC-BD15-672A8BC1F3D1}"/>
    <cellStyle name="Standard" xfId="0" builtinId="0"/>
    <cellStyle name="Standard 2" xfId="2" xr:uid="{B4157C81-2791-44C2-9A26-9A75C7F1E8D8}"/>
    <cellStyle name="Standard 3" xfId="3" xr:uid="{8DC2E871-EED8-4235-B4A6-8C8A944A08AC}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2</xdr:col>
      <xdr:colOff>32072</xdr:colOff>
      <xdr:row>4</xdr:row>
      <xdr:rowOff>96213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58AFCD0-0877-4084-A577-77366744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728"/>
          <a:ext cx="1096818" cy="808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98" totalsRowShown="0" headerRowDxfId="6" dataDxfId="5">
  <autoFilter ref="A1:E98" xr:uid="{00000000-0009-0000-0100-000001000000}"/>
  <sortState xmlns:xlrd2="http://schemas.microsoft.com/office/spreadsheetml/2017/richdata2" ref="A2:E100">
    <sortCondition ref="D1:D100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tabSelected="1" view="pageLayout" zoomScale="99" zoomScaleNormal="100" zoomScalePageLayoutView="99" workbookViewId="0">
      <selection activeCell="D42" sqref="D42:P42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79" t="s">
        <v>696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158" t="s">
        <v>651</v>
      </c>
      <c r="D5" s="158"/>
      <c r="E5" s="158"/>
      <c r="F5" s="158"/>
      <c r="G5" s="158"/>
      <c r="H5" s="158"/>
      <c r="I5" s="158"/>
      <c r="J5" s="158"/>
      <c r="K5" s="158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138" t="s">
        <v>652</v>
      </c>
      <c r="B8" s="138"/>
      <c r="C8" s="15" t="s">
        <v>632</v>
      </c>
      <c r="D8" s="122" t="s">
        <v>678</v>
      </c>
      <c r="E8" s="123"/>
      <c r="F8" s="124"/>
      <c r="G8" s="122" t="s">
        <v>653</v>
      </c>
      <c r="H8" s="123"/>
      <c r="I8" s="123"/>
      <c r="J8" s="124"/>
      <c r="K8" s="138" t="s">
        <v>681</v>
      </c>
      <c r="L8" s="138"/>
      <c r="M8" s="138"/>
      <c r="N8" s="138"/>
      <c r="O8" s="138"/>
      <c r="P8" s="4"/>
      <c r="Q8" s="4"/>
      <c r="R8" s="4"/>
      <c r="S8" s="4"/>
      <c r="T8" s="4"/>
      <c r="U8" s="4"/>
    </row>
    <row r="9" spans="1:21" ht="18.5">
      <c r="A9" s="138"/>
      <c r="B9" s="138"/>
      <c r="C9" s="15"/>
      <c r="D9" s="122"/>
      <c r="E9" s="123"/>
      <c r="F9" s="124"/>
      <c r="G9" s="122"/>
      <c r="H9" s="123"/>
      <c r="I9" s="123"/>
      <c r="J9" s="124"/>
      <c r="K9" s="138"/>
      <c r="L9" s="138"/>
      <c r="M9" s="138"/>
      <c r="N9" s="138"/>
      <c r="O9" s="138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85" t="s">
        <v>654</v>
      </c>
      <c r="C11" s="86"/>
      <c r="D11" s="1"/>
      <c r="E11" s="85" t="s">
        <v>656</v>
      </c>
      <c r="F11" s="89"/>
      <c r="G11" s="89"/>
      <c r="H11" s="89"/>
      <c r="I11" s="89"/>
      <c r="J11" s="89"/>
      <c r="K11" s="89"/>
      <c r="L11" s="89"/>
      <c r="M11" s="89"/>
      <c r="N11" s="89"/>
      <c r="O11" s="86"/>
      <c r="P11" s="4"/>
      <c r="Q11" s="4"/>
      <c r="R11" s="4"/>
      <c r="S11" s="4"/>
      <c r="T11" s="4"/>
      <c r="U11" s="4"/>
    </row>
    <row r="12" spans="1:21" ht="19" thickBot="1">
      <c r="A12" s="36"/>
      <c r="B12" s="133" t="e">
        <f>VLOOKUP(A12,Teams!$A$2:$B$6,2,FALSE)</f>
        <v>#N/A</v>
      </c>
      <c r="C12" s="134"/>
      <c r="D12" s="1" t="s">
        <v>655</v>
      </c>
      <c r="E12" s="139" t="e">
        <f>VLOOKUP(P12,Teams!$A$2:$B$6,2,FALSE)</f>
        <v>#N/A</v>
      </c>
      <c r="F12" s="140"/>
      <c r="G12" s="140"/>
      <c r="H12" s="140"/>
      <c r="I12" s="141"/>
      <c r="J12" s="141"/>
      <c r="K12" s="141"/>
      <c r="L12" s="141"/>
      <c r="M12" s="141"/>
      <c r="N12" s="141"/>
      <c r="O12" s="134"/>
      <c r="P12" s="38"/>
      <c r="Q12" s="4"/>
      <c r="R12" s="4"/>
      <c r="S12" s="4"/>
      <c r="T12" s="4"/>
      <c r="U12" s="4"/>
    </row>
    <row r="13" spans="1:21" ht="29.5" thickBot="1">
      <c r="A13" s="45"/>
      <c r="B13" s="47" t="s">
        <v>679</v>
      </c>
      <c r="C13" s="46"/>
      <c r="D13" s="1"/>
      <c r="E13" s="142" t="s">
        <v>679</v>
      </c>
      <c r="F13" s="143"/>
      <c r="G13" s="143"/>
      <c r="H13" s="143"/>
      <c r="I13" s="144"/>
      <c r="J13" s="145"/>
      <c r="K13" s="145"/>
      <c r="L13" s="145"/>
      <c r="M13" s="145"/>
      <c r="N13" s="145"/>
      <c r="O13" s="146"/>
      <c r="P13" s="45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147" t="s">
        <v>633</v>
      </c>
      <c r="F14" s="148"/>
      <c r="G14" s="149"/>
      <c r="H14" s="149"/>
      <c r="I14" s="149"/>
      <c r="J14" s="149"/>
      <c r="K14" s="149"/>
      <c r="L14" s="150"/>
      <c r="M14" s="151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1</v>
      </c>
      <c r="C15" s="10" t="str">
        <f>VLOOKUP(B15,Participants!$A$1:$E$98,3,FALSE)&amp;VLOOKUP(B15,Participants!$A$1:$E$98,2,FALSE)</f>
        <v>Karina LE FEVRE</v>
      </c>
      <c r="D15" s="12">
        <v>1</v>
      </c>
      <c r="E15" s="118" t="str">
        <f>VLOOKUP(D15,Participants!$A$1:$E$98,3,FALSE)&amp;VLOOKUP(D15,Participants!$A$1:$E$98,2,FALSE)</f>
        <v>Karina LE FEVRE</v>
      </c>
      <c r="F15" s="118"/>
      <c r="G15" s="118" t="e">
        <f>VLOOKUP(E15,Participants!$A$1:$E$98,3,FALSE)&amp;VLOOKUP(E15,Participants!$A$1:$E$98,2,FALSE)</f>
        <v>#N/A</v>
      </c>
      <c r="H15" s="118"/>
      <c r="I15" s="118" t="e">
        <f>VLOOKUP(G15,Participants!$A$1:$E$98,3,FALSE)&amp;VLOOKUP(G15,Participants!$A$1:$E$98,2,FALSE)</f>
        <v>#N/A</v>
      </c>
      <c r="J15" s="118"/>
      <c r="K15" s="118" t="e">
        <f>VLOOKUP(I15,Participants!$A$1:$E$98,3,FALSE)&amp;VLOOKUP(I15,Participants!$A$1:$E$98,2,FALSE)</f>
        <v>#N/A</v>
      </c>
      <c r="L15" s="118"/>
      <c r="M15" s="118" t="e">
        <f>VLOOKUP(K15,Participants!$A$1:$E$98,3,FALSE)&amp;VLOOKUP(K15,Participants!$A$1:$E$98,2,FALSE)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52"/>
      <c r="F16" s="152"/>
      <c r="G16" s="152"/>
      <c r="H16" s="152"/>
      <c r="I16" s="152"/>
      <c r="J16" s="152"/>
      <c r="K16" s="152"/>
      <c r="L16" s="152"/>
      <c r="M16" s="152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153" t="s">
        <v>634</v>
      </c>
      <c r="F17" s="154"/>
      <c r="G17" s="155"/>
      <c r="H17" s="155"/>
      <c r="I17" s="155"/>
      <c r="J17" s="155"/>
      <c r="K17" s="155"/>
      <c r="L17" s="156"/>
      <c r="M17" s="157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90" t="s">
        <v>689</v>
      </c>
      <c r="F18" s="135"/>
      <c r="G18" s="135"/>
      <c r="H18" s="136"/>
      <c r="I18" s="136"/>
      <c r="J18" s="136"/>
      <c r="K18" s="136"/>
      <c r="L18" s="136"/>
      <c r="M18" s="137"/>
      <c r="N18" s="13"/>
      <c r="O18" s="13"/>
      <c r="P18" s="4"/>
      <c r="Q18" s="4"/>
      <c r="R18" s="4"/>
      <c r="S18" s="4"/>
      <c r="T18" s="4"/>
      <c r="U18" s="4"/>
    </row>
    <row r="19" spans="1:21" ht="18.5">
      <c r="A19" s="40" t="s">
        <v>661</v>
      </c>
      <c r="B19" s="12">
        <v>33</v>
      </c>
      <c r="C19" s="39" t="e">
        <f>VLOOKUP(B19,Participants!$A$1:$E$98,3,FALSE)&amp;VLOOKUP(B19,Participants!$A$1:$E$98,2,FALSE)</f>
        <v>#N/A</v>
      </c>
      <c r="D19" s="119" t="s">
        <v>669</v>
      </c>
      <c r="E19" s="120"/>
      <c r="F19" s="121"/>
      <c r="G19" s="11" t="s">
        <v>674</v>
      </c>
      <c r="H19" s="112" t="str">
        <f>VLOOKUP(G19,Participants!$A$1:$E$98,3,FALSE)&amp;VLOOKUP(G19,Participants!$A$1:$E$98,2,FALSE)</f>
        <v/>
      </c>
      <c r="I19" s="113"/>
      <c r="J19" s="113"/>
      <c r="K19" s="113"/>
      <c r="L19" s="113"/>
      <c r="M19" s="113"/>
      <c r="N19" s="113"/>
      <c r="O19" s="114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659</v>
      </c>
      <c r="B21" s="17"/>
      <c r="C21" s="44" t="s">
        <v>657</v>
      </c>
      <c r="D21" s="42"/>
      <c r="E21" s="115" t="s">
        <v>658</v>
      </c>
      <c r="F21" s="116"/>
      <c r="G21" s="116"/>
      <c r="H21" s="116"/>
      <c r="I21" s="116"/>
      <c r="J21" s="116"/>
      <c r="K21" s="116"/>
      <c r="L21" s="116"/>
      <c r="M21" s="116"/>
      <c r="N21" s="116"/>
      <c r="O21" s="117"/>
      <c r="P21" s="4"/>
      <c r="Q21" s="4"/>
      <c r="R21" s="4"/>
      <c r="S21" s="4"/>
      <c r="T21" s="4"/>
      <c r="U21" s="4"/>
    </row>
    <row r="22" spans="1:21" ht="18.5">
      <c r="A22" s="14">
        <v>4</v>
      </c>
      <c r="B22" s="11"/>
      <c r="C22" s="10" t="e">
        <f>VLOOKUP(B22,Participants!$A$1:$E$98,3,FALSE)&amp;VLOOKUP(B22,Participants!$A$1:$E$98,2,FALSE)</f>
        <v>#N/A</v>
      </c>
      <c r="D22" s="41"/>
      <c r="E22" s="118" t="e">
        <f>VLOOKUP(D22,Participants!$A$1:$E$98,3,FALSE)&amp;VLOOKUP(D22,Participants!$A$1:$E$98,2,FALSE)</f>
        <v>#N/A</v>
      </c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4"/>
      <c r="Q22" s="4"/>
      <c r="R22" s="4"/>
      <c r="S22" s="4"/>
      <c r="T22" s="4"/>
      <c r="U22" s="4"/>
    </row>
    <row r="23" spans="1:21" ht="18.5">
      <c r="A23" s="15"/>
      <c r="B23" s="12"/>
      <c r="C23" s="9" t="e">
        <f>VLOOKUP(B23,Participants!$A$1:$E$98,3,FALSE)&amp;VLOOKUP(B23,Participants!$A$1:$E$98,2,FALSE)</f>
        <v>#N/A</v>
      </c>
      <c r="D23" s="36"/>
      <c r="E23" s="92" t="e">
        <f>VLOOKUP(D23,Participants!$A$1:$E$98,3,FALSE)&amp;VLOOKUP(D23,Participants!$A$1:$E$98,2,FALSE)</f>
        <v>#N/A</v>
      </c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/>
      <c r="C24" s="9" t="e">
        <f>VLOOKUP(B24,Participants!$A$1:$E$98,3,FALSE)&amp;VLOOKUP(B24,Participants!$A$1:$E$98,2,FALSE)</f>
        <v>#N/A</v>
      </c>
      <c r="D24" s="36"/>
      <c r="E24" s="92" t="e">
        <f>VLOOKUP(D24,Participants!$A$1:$E$98,3,FALSE)&amp;VLOOKUP(D24,Participants!$A$1:$E$98,2,FALSE)</f>
        <v>#N/A</v>
      </c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4"/>
      <c r="Q24" s="4"/>
      <c r="R24" s="4"/>
      <c r="S24" s="4"/>
      <c r="T24" s="4"/>
      <c r="U24" s="4"/>
    </row>
    <row r="25" spans="1:21" ht="18.5">
      <c r="A25" s="15" t="s">
        <v>680</v>
      </c>
      <c r="B25" s="12"/>
      <c r="C25" s="9" t="e">
        <f>VLOOKUP(B25,Participants!$A$1:$E$98,3,FALSE)&amp;VLOOKUP(B25,Participants!$A$1:$E$98,2,FALSE)</f>
        <v>#N/A</v>
      </c>
      <c r="D25" s="36"/>
      <c r="E25" s="92" t="e">
        <f>VLOOKUP(D25,Participants!$A$1:$E$98,3,FALSE)&amp;VLOOKUP(D25,Participants!$A$1:$E$98,2,FALSE)</f>
        <v>#N/A</v>
      </c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85" t="s">
        <v>646</v>
      </c>
      <c r="C27" s="89"/>
      <c r="D27" s="89"/>
      <c r="E27" s="128" t="s">
        <v>660</v>
      </c>
      <c r="F27" s="130"/>
      <c r="G27" s="130"/>
      <c r="H27" s="130"/>
      <c r="I27" s="130"/>
      <c r="J27" s="130"/>
      <c r="K27" s="130"/>
      <c r="L27" s="130"/>
      <c r="M27" s="130"/>
      <c r="N27" s="129"/>
      <c r="O27" s="128" t="s">
        <v>650</v>
      </c>
      <c r="P27" s="129"/>
      <c r="Q27" s="4"/>
      <c r="R27" s="4"/>
      <c r="S27" s="4"/>
      <c r="T27" s="4"/>
      <c r="U27" s="4"/>
    </row>
    <row r="28" spans="1:21" ht="14" customHeight="1" thickBot="1">
      <c r="A28" s="21"/>
      <c r="B28" s="85"/>
      <c r="C28" s="89"/>
      <c r="D28" s="86"/>
      <c r="E28" s="128">
        <v>1</v>
      </c>
      <c r="F28" s="129"/>
      <c r="G28" s="128">
        <v>2</v>
      </c>
      <c r="H28" s="129"/>
      <c r="I28" s="128">
        <v>3</v>
      </c>
      <c r="J28" s="129"/>
      <c r="K28" s="128">
        <v>4</v>
      </c>
      <c r="L28" s="129"/>
      <c r="M28" s="128">
        <v>5</v>
      </c>
      <c r="N28" s="129"/>
      <c r="O28" s="128"/>
      <c r="P28" s="129"/>
      <c r="Q28" s="4"/>
      <c r="R28" s="4"/>
      <c r="S28" s="4"/>
      <c r="T28" s="4"/>
      <c r="U28" s="4"/>
    </row>
    <row r="29" spans="1:21" ht="21.75" customHeight="1" thickBot="1">
      <c r="A29" s="10" t="s">
        <v>639</v>
      </c>
      <c r="B29" s="131" t="e">
        <f>VLOOKUP(B22,Participants!$A$1:$E$98,2,FALSE)&amp;" vs. "&amp;VLOOKUP(D23,Participants!$A$1:$E$98,2,FALSE)</f>
        <v>#N/A</v>
      </c>
      <c r="C29" s="132"/>
      <c r="D29" s="132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640</v>
      </c>
      <c r="B30" s="125" t="e">
        <f>VLOOKUP(B23,Participants!$A$1:$E$98,2,FALSE)&amp;" vs. "&amp;VLOOKUP(D22,Participants!$A$1:$E$98,2,FALSE)</f>
        <v>#N/A</v>
      </c>
      <c r="C30" s="126"/>
      <c r="D30" s="127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641</v>
      </c>
      <c r="B31" s="122" t="e">
        <f>VLOOKUP(B24,Participants!$A$1:$E$98,2,FALSE)&amp;" vs. "&amp;VLOOKUP(D24,Participants!$A$1:$E$98,2,FALSE)</f>
        <v>#N/A</v>
      </c>
      <c r="C31" s="123"/>
      <c r="D31" s="124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642</v>
      </c>
      <c r="B32" s="125" t="e">
        <f>VLOOKUP(B22,Participants!$A$1:$E$98,2,FALSE)&amp;" vs. "&amp;VLOOKUP(D22,Participants!$A$1:$E$98,2,FALSE)</f>
        <v>#N/A</v>
      </c>
      <c r="C32" s="126"/>
      <c r="D32" s="127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643</v>
      </c>
      <c r="B33" s="125" t="e">
        <f>VLOOKUP(B23,Participants!$A$1:$E$98,2,FALSE)&amp;" vs. "&amp;VLOOKUP(D23,Participants!$A$1:$E$98,2,FALSE)</f>
        <v>#N/A</v>
      </c>
      <c r="C33" s="126"/>
      <c r="D33" s="127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85" t="s">
        <v>644</v>
      </c>
      <c r="B35" s="86"/>
      <c r="C35" s="37">
        <f>Teams!B6</f>
        <v>0</v>
      </c>
      <c r="D35" s="85" t="s">
        <v>646</v>
      </c>
      <c r="E35" s="89"/>
      <c r="F35" s="86"/>
      <c r="G35" s="85" t="s">
        <v>650</v>
      </c>
      <c r="H35" s="89"/>
      <c r="I35" s="89"/>
      <c r="J35" s="86"/>
      <c r="K35" s="109" t="s">
        <v>645</v>
      </c>
      <c r="L35" s="110"/>
      <c r="M35" s="110"/>
      <c r="N35" s="110"/>
      <c r="O35" s="110"/>
      <c r="P35" s="111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3"/>
      <c r="E36" s="90"/>
      <c r="F36" s="91"/>
      <c r="G36" s="90">
        <f>SUM(O29:O33)</f>
        <v>0</v>
      </c>
      <c r="H36" s="91"/>
      <c r="I36" s="90">
        <f>SUM(P29:P33)</f>
        <v>0</v>
      </c>
      <c r="J36" s="91"/>
      <c r="K36" s="159">
        <f>SUM(E29:E33,G29:G33,I29:I33,K29:K33,M29:M33)</f>
        <v>0</v>
      </c>
      <c r="L36" s="160"/>
      <c r="M36" s="160"/>
      <c r="N36" s="160">
        <f>SUM(F29:F33,H29:H33,J29:J33,L29:L33,N29:N33)</f>
        <v>0</v>
      </c>
      <c r="O36" s="160"/>
      <c r="P36" s="161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670</v>
      </c>
      <c r="E37" s="118" t="s">
        <v>671</v>
      </c>
      <c r="F37" s="118"/>
      <c r="G37" s="118" t="s">
        <v>670</v>
      </c>
      <c r="H37" s="118"/>
      <c r="I37" s="118" t="s">
        <v>671</v>
      </c>
      <c r="J37" s="118"/>
      <c r="K37" s="118" t="s">
        <v>670</v>
      </c>
      <c r="L37" s="118"/>
      <c r="M37" s="118"/>
      <c r="N37" s="118" t="s">
        <v>671</v>
      </c>
      <c r="O37" s="118"/>
      <c r="P37" s="118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662</v>
      </c>
      <c r="B39" s="28" t="s">
        <v>663</v>
      </c>
      <c r="C39" s="31" t="s">
        <v>659</v>
      </c>
      <c r="D39" s="92" t="s">
        <v>664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4"/>
      <c r="R43" s="4"/>
      <c r="S43" s="4"/>
      <c r="T43" s="4"/>
      <c r="U43" s="4"/>
    </row>
    <row r="44" spans="1:21" ht="19" thickBot="1">
      <c r="A44" s="85" t="s">
        <v>665</v>
      </c>
      <c r="B44" s="86"/>
      <c r="C44" s="22" t="s">
        <v>649</v>
      </c>
      <c r="D44" s="94" t="s">
        <v>647</v>
      </c>
      <c r="E44" s="95"/>
      <c r="F44" s="95"/>
      <c r="G44" s="95"/>
      <c r="H44" s="96"/>
      <c r="I44" s="94" t="s">
        <v>648</v>
      </c>
      <c r="J44" s="95"/>
      <c r="K44" s="95"/>
      <c r="L44" s="95"/>
      <c r="M44" s="95"/>
      <c r="N44" s="95"/>
      <c r="O44" s="95"/>
      <c r="P44" s="96"/>
      <c r="Q44" s="4"/>
      <c r="R44" s="4"/>
      <c r="S44" s="4"/>
      <c r="T44" s="4"/>
      <c r="U44" s="4"/>
    </row>
    <row r="45" spans="1:21" ht="18.5">
      <c r="A45" s="23" t="s">
        <v>654</v>
      </c>
      <c r="B45" s="25" t="s">
        <v>656</v>
      </c>
      <c r="C45" s="87"/>
      <c r="D45" s="97"/>
      <c r="E45" s="98"/>
      <c r="F45" s="98"/>
      <c r="G45" s="98"/>
      <c r="H45" s="99"/>
      <c r="I45" s="103"/>
      <c r="J45" s="104"/>
      <c r="K45" s="104"/>
      <c r="L45" s="104"/>
      <c r="M45" s="104"/>
      <c r="N45" s="104"/>
      <c r="O45" s="104"/>
      <c r="P45" s="105"/>
      <c r="Q45" s="4"/>
      <c r="R45" s="4"/>
      <c r="S45" s="4"/>
      <c r="T45" s="4"/>
      <c r="U45" s="4"/>
    </row>
    <row r="46" spans="1:21" ht="16" customHeight="1" thickBot="1">
      <c r="A46" s="34" t="s">
        <v>666</v>
      </c>
      <c r="B46" s="35" t="s">
        <v>666</v>
      </c>
      <c r="C46" s="88"/>
      <c r="D46" s="100"/>
      <c r="E46" s="101"/>
      <c r="F46" s="101"/>
      <c r="G46" s="101"/>
      <c r="H46" s="102"/>
      <c r="I46" s="106"/>
      <c r="J46" s="107"/>
      <c r="K46" s="107"/>
      <c r="L46" s="107"/>
      <c r="M46" s="107"/>
      <c r="N46" s="107"/>
      <c r="O46" s="107"/>
      <c r="P46" s="108"/>
      <c r="Q46" s="4"/>
      <c r="R46" s="4"/>
      <c r="S46" s="4"/>
      <c r="T46" s="4"/>
      <c r="U46" s="4"/>
    </row>
    <row r="47" spans="1:21" ht="15" customHeight="1">
      <c r="A47" s="34" t="s">
        <v>667</v>
      </c>
      <c r="B47" s="34" t="s">
        <v>667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  <mergeCell ref="C5:K5"/>
    <mergeCell ref="A8:B8"/>
    <mergeCell ref="A9:B9"/>
    <mergeCell ref="K8:O8"/>
    <mergeCell ref="D9:F9"/>
    <mergeCell ref="G9:J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H19:O19"/>
    <mergeCell ref="E21:O21"/>
    <mergeCell ref="E22:O22"/>
    <mergeCell ref="E23:O23"/>
    <mergeCell ref="E25:O25"/>
    <mergeCell ref="E24:O24"/>
    <mergeCell ref="D19:F19"/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B2" sqref="B2"/>
    </sheetView>
  </sheetViews>
  <sheetFormatPr baseColWidth="10" defaultColWidth="10.90625" defaultRowHeight="12.5"/>
  <cols>
    <col min="1" max="1" width="5.1796875" bestFit="1" customWidth="1"/>
    <col min="2" max="2" width="45.26953125" customWidth="1"/>
  </cols>
  <sheetData>
    <row r="1" spans="1:3" ht="14.5">
      <c r="A1" s="6" t="s">
        <v>637</v>
      </c>
      <c r="B1" s="6" t="s">
        <v>638</v>
      </c>
    </row>
    <row r="2" spans="1:3" ht="13">
      <c r="A2" s="7">
        <v>1</v>
      </c>
      <c r="B2" s="66" t="s">
        <v>697</v>
      </c>
      <c r="C2" s="33"/>
    </row>
    <row r="3" spans="1:3" ht="13">
      <c r="A3" s="7">
        <v>2</v>
      </c>
      <c r="B3" s="66" t="s">
        <v>698</v>
      </c>
      <c r="C3" s="33"/>
    </row>
    <row r="4" spans="1:3" ht="13">
      <c r="A4" s="7">
        <v>3</v>
      </c>
      <c r="B4" s="66" t="s">
        <v>699</v>
      </c>
      <c r="C4" s="33"/>
    </row>
    <row r="5" spans="1:3" ht="13">
      <c r="A5" s="7">
        <v>4</v>
      </c>
      <c r="B5" s="66" t="s">
        <v>700</v>
      </c>
      <c r="C5" s="63"/>
    </row>
    <row r="6" spans="1:3">
      <c r="A6" s="7"/>
      <c r="B6" s="72"/>
    </row>
    <row r="7" spans="1:3">
      <c r="A7" s="53"/>
      <c r="B7" s="72"/>
    </row>
    <row r="8" spans="1:3" ht="13">
      <c r="A8" s="53"/>
      <c r="B8" s="66"/>
    </row>
    <row r="9" spans="1:3" ht="13">
      <c r="A9" s="53"/>
      <c r="B9" s="66"/>
    </row>
  </sheetData>
  <autoFilter ref="B1:B6" xr:uid="{00000000-0009-0000-0000-000002000000}">
    <sortState xmlns:xlrd2="http://schemas.microsoft.com/office/spreadsheetml/2017/richdata2" ref="B2:B6">
      <sortCondition ref="B1:B6"/>
    </sortState>
  </autoFilter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8"/>
  <sheetViews>
    <sheetView workbookViewId="0">
      <selection activeCell="C18" sqref="C18"/>
    </sheetView>
  </sheetViews>
  <sheetFormatPr baseColWidth="10" defaultColWidth="10.90625" defaultRowHeight="16"/>
  <cols>
    <col min="1" max="1" width="11.453125" style="5" customWidth="1"/>
    <col min="2" max="2" width="31.90625" style="5" customWidth="1"/>
    <col min="3" max="3" width="6.1796875" style="5" customWidth="1"/>
    <col min="4" max="4" width="42.45312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 ht="15.5">
      <c r="A2" s="50">
        <v>1</v>
      </c>
      <c r="B2" s="80" t="s">
        <v>701</v>
      </c>
      <c r="C2" s="73"/>
      <c r="D2" s="75" t="s">
        <v>697</v>
      </c>
      <c r="E2" s="81" t="s">
        <v>706</v>
      </c>
    </row>
    <row r="3" spans="1:5" ht="15.5">
      <c r="A3" s="50">
        <v>2</v>
      </c>
      <c r="B3" s="80" t="s">
        <v>702</v>
      </c>
      <c r="C3" s="73"/>
      <c r="D3" s="75" t="s">
        <v>697</v>
      </c>
      <c r="E3" s="81" t="s">
        <v>706</v>
      </c>
    </row>
    <row r="4" spans="1:5" ht="15.5">
      <c r="A4" s="50">
        <v>3</v>
      </c>
      <c r="B4" s="80" t="s">
        <v>703</v>
      </c>
      <c r="C4" s="73"/>
      <c r="D4" s="75" t="s">
        <v>697</v>
      </c>
      <c r="E4" s="81" t="s">
        <v>706</v>
      </c>
    </row>
    <row r="5" spans="1:5" ht="15.5">
      <c r="A5" s="50">
        <v>4</v>
      </c>
      <c r="B5" s="80" t="s">
        <v>704</v>
      </c>
      <c r="C5" s="73"/>
      <c r="D5" s="75" t="s">
        <v>697</v>
      </c>
      <c r="E5" s="81" t="s">
        <v>706</v>
      </c>
    </row>
    <row r="6" spans="1:5" ht="15.5">
      <c r="A6" s="48">
        <v>5</v>
      </c>
      <c r="B6" s="80" t="s">
        <v>705</v>
      </c>
      <c r="C6" s="73"/>
      <c r="D6" s="75" t="s">
        <v>697</v>
      </c>
      <c r="E6" s="81" t="s">
        <v>706</v>
      </c>
    </row>
    <row r="7" spans="1:5" ht="15.5">
      <c r="A7" s="48">
        <v>6</v>
      </c>
      <c r="B7" s="82" t="s">
        <v>707</v>
      </c>
      <c r="C7" s="73"/>
      <c r="D7" s="75" t="s">
        <v>715</v>
      </c>
      <c r="E7" s="81" t="s">
        <v>695</v>
      </c>
    </row>
    <row r="8" spans="1:5" ht="15.5">
      <c r="A8" s="48">
        <v>7</v>
      </c>
      <c r="B8" s="82" t="s">
        <v>708</v>
      </c>
      <c r="C8" s="73"/>
      <c r="D8" s="75" t="s">
        <v>715</v>
      </c>
      <c r="E8" s="81" t="s">
        <v>694</v>
      </c>
    </row>
    <row r="9" spans="1:5" ht="15.5">
      <c r="A9" s="48">
        <v>8</v>
      </c>
      <c r="B9" s="82" t="s">
        <v>709</v>
      </c>
      <c r="C9" s="73"/>
      <c r="D9" s="75" t="s">
        <v>715</v>
      </c>
      <c r="E9" s="81" t="s">
        <v>706</v>
      </c>
    </row>
    <row r="10" spans="1:5" ht="15.5">
      <c r="A10" s="48">
        <v>9</v>
      </c>
      <c r="B10" s="82" t="s">
        <v>710</v>
      </c>
      <c r="C10" s="73"/>
      <c r="D10" s="75" t="s">
        <v>715</v>
      </c>
      <c r="E10" s="81" t="s">
        <v>713</v>
      </c>
    </row>
    <row r="11" spans="1:5" ht="15.5">
      <c r="A11" s="48">
        <v>10</v>
      </c>
      <c r="B11" s="82" t="s">
        <v>711</v>
      </c>
      <c r="C11" s="73"/>
      <c r="D11" s="75" t="s">
        <v>715</v>
      </c>
      <c r="E11" s="81" t="s">
        <v>714</v>
      </c>
    </row>
    <row r="12" spans="1:5" ht="15.5">
      <c r="A12" s="48">
        <v>11</v>
      </c>
      <c r="B12" s="82" t="s">
        <v>712</v>
      </c>
      <c r="C12" s="73"/>
      <c r="D12" s="75" t="s">
        <v>715</v>
      </c>
      <c r="E12" s="81" t="s">
        <v>706</v>
      </c>
    </row>
    <row r="13" spans="1:5" ht="15.5">
      <c r="A13" s="48">
        <v>12</v>
      </c>
      <c r="B13" s="80" t="s">
        <v>716</v>
      </c>
      <c r="C13" s="73"/>
      <c r="D13" s="75" t="s">
        <v>699</v>
      </c>
      <c r="E13" s="83" t="s">
        <v>725</v>
      </c>
    </row>
    <row r="14" spans="1:5" ht="15.5">
      <c r="A14" s="48">
        <v>13</v>
      </c>
      <c r="B14" s="80" t="s">
        <v>717</v>
      </c>
      <c r="C14" s="73"/>
      <c r="D14" s="75" t="s">
        <v>699</v>
      </c>
      <c r="E14" s="83" t="s">
        <v>725</v>
      </c>
    </row>
    <row r="15" spans="1:5" ht="15.5">
      <c r="A15" s="48">
        <v>14</v>
      </c>
      <c r="B15" s="80" t="s">
        <v>718</v>
      </c>
      <c r="C15" s="73"/>
      <c r="D15" s="75" t="s">
        <v>699</v>
      </c>
      <c r="E15" s="83" t="s">
        <v>725</v>
      </c>
    </row>
    <row r="16" spans="1:5" ht="15.5">
      <c r="A16" s="48">
        <v>15</v>
      </c>
      <c r="B16" s="80" t="s">
        <v>719</v>
      </c>
      <c r="C16" s="73"/>
      <c r="D16" s="75" t="s">
        <v>699</v>
      </c>
      <c r="E16" s="83" t="s">
        <v>725</v>
      </c>
    </row>
    <row r="17" spans="1:5" ht="15.5">
      <c r="A17" s="48">
        <v>16</v>
      </c>
      <c r="B17" s="80" t="s">
        <v>720</v>
      </c>
      <c r="C17" s="73"/>
      <c r="D17" s="75" t="s">
        <v>699</v>
      </c>
      <c r="E17" s="83" t="s">
        <v>725</v>
      </c>
    </row>
    <row r="18" spans="1:5" ht="15.5">
      <c r="A18" s="48">
        <v>17</v>
      </c>
      <c r="B18" s="80" t="s">
        <v>721</v>
      </c>
      <c r="C18" s="73"/>
      <c r="D18" s="75" t="s">
        <v>699</v>
      </c>
      <c r="E18" s="83" t="s">
        <v>725</v>
      </c>
    </row>
    <row r="19" spans="1:5" ht="15.5">
      <c r="A19" s="48">
        <v>18</v>
      </c>
      <c r="B19" s="80" t="s">
        <v>722</v>
      </c>
      <c r="C19" s="73"/>
      <c r="D19" s="75" t="s">
        <v>699</v>
      </c>
      <c r="E19" s="83" t="s">
        <v>725</v>
      </c>
    </row>
    <row r="20" spans="1:5" ht="15.5">
      <c r="A20" s="48">
        <v>19</v>
      </c>
      <c r="B20" s="80" t="s">
        <v>723</v>
      </c>
      <c r="C20" s="73"/>
      <c r="D20" s="75" t="s">
        <v>699</v>
      </c>
      <c r="E20" s="83" t="s">
        <v>725</v>
      </c>
    </row>
    <row r="21" spans="1:5" ht="15.5">
      <c r="A21" s="48">
        <v>20</v>
      </c>
      <c r="B21" s="80" t="s">
        <v>724</v>
      </c>
      <c r="C21" s="73"/>
      <c r="D21" s="75" t="s">
        <v>699</v>
      </c>
      <c r="E21" s="83" t="s">
        <v>725</v>
      </c>
    </row>
    <row r="22" spans="1:5" ht="15.5">
      <c r="A22" s="48">
        <v>21</v>
      </c>
      <c r="B22" s="80" t="s">
        <v>726</v>
      </c>
      <c r="C22" s="73"/>
      <c r="D22" s="75" t="s">
        <v>700</v>
      </c>
      <c r="E22" s="84" t="s">
        <v>733</v>
      </c>
    </row>
    <row r="23" spans="1:5" ht="15.5">
      <c r="A23" s="48">
        <v>22</v>
      </c>
      <c r="B23" s="80" t="s">
        <v>727</v>
      </c>
      <c r="C23" s="73"/>
      <c r="D23" s="75" t="s">
        <v>700</v>
      </c>
      <c r="E23" s="84" t="s">
        <v>733</v>
      </c>
    </row>
    <row r="24" spans="1:5" ht="15.5">
      <c r="A24" s="48">
        <v>23</v>
      </c>
      <c r="B24" s="80" t="s">
        <v>728</v>
      </c>
      <c r="C24" s="73"/>
      <c r="D24" s="75" t="s">
        <v>700</v>
      </c>
      <c r="E24" s="84" t="s">
        <v>734</v>
      </c>
    </row>
    <row r="25" spans="1:5" ht="15.5">
      <c r="A25" s="48">
        <v>24</v>
      </c>
      <c r="B25" s="80" t="s">
        <v>729</v>
      </c>
      <c r="C25" s="73"/>
      <c r="D25" s="75" t="s">
        <v>700</v>
      </c>
      <c r="E25" s="84" t="s">
        <v>733</v>
      </c>
    </row>
    <row r="26" spans="1:5" ht="15.5">
      <c r="A26" s="48">
        <v>25</v>
      </c>
      <c r="B26" s="80" t="s">
        <v>730</v>
      </c>
      <c r="C26" s="73"/>
      <c r="D26" s="75" t="s">
        <v>700</v>
      </c>
      <c r="E26" s="84" t="s">
        <v>733</v>
      </c>
    </row>
    <row r="27" spans="1:5" ht="15.5">
      <c r="A27" s="48">
        <v>26</v>
      </c>
      <c r="B27" s="80" t="s">
        <v>731</v>
      </c>
      <c r="C27" s="73"/>
      <c r="D27" s="75" t="s">
        <v>700</v>
      </c>
      <c r="E27" s="84" t="s">
        <v>733</v>
      </c>
    </row>
    <row r="28" spans="1:5" ht="15.5">
      <c r="A28" s="48">
        <v>27</v>
      </c>
      <c r="B28" s="80" t="s">
        <v>732</v>
      </c>
      <c r="C28" s="73"/>
      <c r="D28" s="75" t="s">
        <v>700</v>
      </c>
      <c r="E28" s="84" t="s">
        <v>733</v>
      </c>
    </row>
    <row r="29" spans="1:5" ht="15.5">
      <c r="A29" s="48"/>
      <c r="B29" s="73"/>
      <c r="C29" s="73"/>
      <c r="D29" s="75"/>
      <c r="E29" s="74"/>
    </row>
    <row r="30" spans="1:5" ht="15.5">
      <c r="A30" s="48"/>
      <c r="B30" s="73"/>
      <c r="C30" s="73"/>
      <c r="D30" s="75"/>
      <c r="E30" s="74"/>
    </row>
    <row r="31" spans="1:5" ht="15.5">
      <c r="A31" s="48"/>
      <c r="B31" s="73"/>
      <c r="C31" s="73"/>
      <c r="D31" s="76"/>
      <c r="E31" s="74"/>
    </row>
    <row r="32" spans="1:5" ht="15.5">
      <c r="A32" s="48"/>
      <c r="B32" s="73"/>
      <c r="C32" s="73"/>
      <c r="D32" s="76"/>
      <c r="E32" s="74"/>
    </row>
    <row r="33" spans="1:5" ht="15.5">
      <c r="A33" s="48"/>
      <c r="B33" s="73"/>
      <c r="C33" s="73"/>
      <c r="D33" s="76"/>
      <c r="E33" s="74"/>
    </row>
    <row r="34" spans="1:5" ht="15.5">
      <c r="A34" s="48"/>
      <c r="B34" s="73"/>
      <c r="C34" s="73"/>
      <c r="D34" s="76"/>
      <c r="E34" s="74"/>
    </row>
    <row r="35" spans="1:5" ht="15.5">
      <c r="A35" s="48"/>
      <c r="B35" s="73"/>
      <c r="C35" s="73"/>
      <c r="D35" s="76"/>
      <c r="E35" s="74"/>
    </row>
    <row r="36" spans="1:5" ht="15.5">
      <c r="A36" s="48"/>
      <c r="B36" s="73"/>
      <c r="C36" s="73"/>
      <c r="D36" s="76"/>
      <c r="E36" s="74"/>
    </row>
    <row r="37" spans="1:5" ht="15.5">
      <c r="A37" s="48"/>
      <c r="B37" s="73"/>
      <c r="C37" s="73"/>
      <c r="D37" s="76"/>
      <c r="E37" s="74"/>
    </row>
    <row r="38" spans="1:5" ht="15.5">
      <c r="A38" s="48"/>
      <c r="B38" s="73"/>
      <c r="C38" s="73"/>
      <c r="D38" s="76"/>
      <c r="E38" s="74"/>
    </row>
    <row r="39" spans="1:5" ht="15.5">
      <c r="A39" s="48"/>
      <c r="B39" s="73"/>
      <c r="C39" s="73"/>
      <c r="D39" s="76"/>
      <c r="E39" s="74"/>
    </row>
    <row r="40" spans="1:5" ht="15.5">
      <c r="A40" s="48"/>
      <c r="B40" s="73"/>
      <c r="C40" s="73"/>
      <c r="D40" s="77"/>
      <c r="E40" s="74"/>
    </row>
    <row r="41" spans="1:5" ht="15.5">
      <c r="A41" s="48"/>
      <c r="B41" s="73"/>
      <c r="C41" s="73"/>
      <c r="D41" s="77"/>
      <c r="E41" s="74"/>
    </row>
    <row r="42" spans="1:5" ht="15.5">
      <c r="A42" s="48"/>
      <c r="B42" s="73"/>
      <c r="C42" s="73"/>
      <c r="D42" s="77"/>
      <c r="E42" s="74"/>
    </row>
    <row r="43" spans="1:5" ht="15.5">
      <c r="A43" s="48"/>
      <c r="B43" s="73"/>
      <c r="C43" s="73"/>
      <c r="D43" s="77"/>
      <c r="E43" s="74"/>
    </row>
    <row r="44" spans="1:5" ht="15.5">
      <c r="A44" s="48"/>
      <c r="B44" s="73"/>
      <c r="C44" s="73"/>
      <c r="D44" s="77"/>
      <c r="E44" s="74"/>
    </row>
    <row r="45" spans="1:5" ht="15.5">
      <c r="A45" s="48"/>
      <c r="B45" s="73"/>
      <c r="C45" s="73"/>
      <c r="D45" s="77"/>
      <c r="E45" s="74"/>
    </row>
    <row r="46" spans="1:5" ht="15.5">
      <c r="A46" s="48"/>
      <c r="B46" s="73"/>
      <c r="C46" s="78"/>
      <c r="D46" s="77"/>
      <c r="E46" s="74"/>
    </row>
    <row r="47" spans="1:5" ht="15.5">
      <c r="A47" s="48"/>
      <c r="B47" s="73"/>
      <c r="C47" s="73"/>
      <c r="D47" s="77"/>
      <c r="E47" s="74"/>
    </row>
    <row r="48" spans="1:5" ht="15.5">
      <c r="A48" s="48"/>
      <c r="B48" s="73"/>
      <c r="C48" s="78"/>
      <c r="D48" s="77"/>
      <c r="E48" s="74"/>
    </row>
    <row r="49" spans="1:5" ht="15.5">
      <c r="A49" s="48"/>
      <c r="B49" s="73"/>
      <c r="C49" s="73"/>
      <c r="D49" s="77"/>
      <c r="E49" s="74"/>
    </row>
    <row r="50" spans="1:5" ht="15.5">
      <c r="A50" s="48"/>
      <c r="B50" s="48"/>
      <c r="C50" s="48"/>
      <c r="D50" s="64"/>
      <c r="E50" s="65"/>
    </row>
    <row r="51" spans="1:5" ht="15.5">
      <c r="A51" s="48"/>
      <c r="B51" s="48"/>
      <c r="C51" s="48"/>
      <c r="D51" s="64"/>
      <c r="E51" s="65"/>
    </row>
    <row r="52" spans="1:5" ht="15.5">
      <c r="A52" s="48"/>
      <c r="B52" s="48"/>
      <c r="C52" s="48"/>
      <c r="D52" s="64"/>
      <c r="E52" s="65"/>
    </row>
    <row r="53" spans="1:5">
      <c r="A53" s="5" t="s">
        <v>672</v>
      </c>
      <c r="B53" s="67"/>
    </row>
    <row r="54" spans="1:5">
      <c r="A54" s="5" t="s">
        <v>673</v>
      </c>
      <c r="B54" s="33"/>
    </row>
    <row r="55" spans="1:5">
      <c r="A55" s="5" t="s">
        <v>674</v>
      </c>
      <c r="B55" s="33"/>
    </row>
    <row r="56" spans="1:5">
      <c r="A56" s="5" t="s">
        <v>675</v>
      </c>
      <c r="B56" s="33"/>
    </row>
    <row r="57" spans="1:5">
      <c r="A57" s="5" t="s">
        <v>676</v>
      </c>
      <c r="B57" s="33"/>
    </row>
    <row r="58" spans="1:5">
      <c r="A58" s="5" t="s">
        <v>677</v>
      </c>
      <c r="B58" s="33"/>
    </row>
    <row r="59" spans="1:5">
      <c r="A59" s="5" t="s">
        <v>685</v>
      </c>
      <c r="B59" s="33"/>
    </row>
    <row r="60" spans="1:5">
      <c r="A60" s="5" t="s">
        <v>686</v>
      </c>
      <c r="B60" s="33"/>
    </row>
    <row r="61" spans="1:5">
      <c r="A61" s="5" t="s">
        <v>687</v>
      </c>
      <c r="B61" s="33"/>
    </row>
    <row r="62" spans="1:5">
      <c r="A62" s="5" t="s">
        <v>688</v>
      </c>
      <c r="B62" s="33"/>
    </row>
    <row r="63" spans="1:5" ht="15.5">
      <c r="A63" s="48"/>
      <c r="B63" s="55"/>
      <c r="C63" s="48"/>
      <c r="D63" s="62"/>
      <c r="E63" s="55"/>
    </row>
    <row r="64" spans="1:5" ht="15.5">
      <c r="A64" s="48"/>
      <c r="B64" s="55"/>
      <c r="C64" s="48"/>
      <c r="D64" s="62"/>
      <c r="E64" s="55"/>
    </row>
    <row r="65" spans="1:5" ht="15.5">
      <c r="A65" s="48"/>
      <c r="B65" s="55"/>
      <c r="C65" s="48"/>
      <c r="D65" s="62"/>
      <c r="E65" s="55"/>
    </row>
    <row r="66" spans="1:5" ht="15.5">
      <c r="A66" s="48"/>
      <c r="B66" s="54"/>
      <c r="C66" s="48"/>
      <c r="D66" s="61"/>
      <c r="E66" s="54"/>
    </row>
    <row r="67" spans="1:5" ht="15.5">
      <c r="A67" s="48"/>
      <c r="B67" s="54"/>
      <c r="C67" s="48"/>
      <c r="D67" s="61"/>
      <c r="E67" s="54"/>
    </row>
    <row r="68" spans="1:5" ht="15.5">
      <c r="A68" s="48"/>
      <c r="B68" s="54"/>
      <c r="C68" s="48"/>
      <c r="D68" s="61"/>
      <c r="E68" s="54"/>
    </row>
    <row r="69" spans="1:5" ht="15.5">
      <c r="A69" s="48"/>
      <c r="B69" s="54"/>
      <c r="C69" s="48"/>
      <c r="D69" s="61"/>
      <c r="E69" s="54"/>
    </row>
    <row r="70" spans="1:5" ht="15.5">
      <c r="A70" s="48"/>
      <c r="B70" s="54"/>
      <c r="C70" s="48"/>
      <c r="D70" s="61"/>
      <c r="E70" s="54"/>
    </row>
    <row r="71" spans="1:5" ht="15.5">
      <c r="A71" s="48"/>
      <c r="B71" s="55"/>
      <c r="C71" s="48"/>
      <c r="D71" s="61"/>
      <c r="E71" s="54"/>
    </row>
    <row r="72" spans="1:5" ht="15.5">
      <c r="A72" s="48"/>
      <c r="B72" s="55"/>
      <c r="C72" s="48"/>
      <c r="D72" s="61"/>
      <c r="E72" s="54"/>
    </row>
    <row r="73" spans="1:5" ht="15.5">
      <c r="A73" s="48"/>
      <c r="B73" s="55"/>
      <c r="C73" s="48"/>
      <c r="D73" s="61"/>
      <c r="E73" s="54"/>
    </row>
    <row r="74" spans="1:5" ht="15.5">
      <c r="A74" s="48"/>
      <c r="B74" s="55"/>
      <c r="C74" s="48"/>
      <c r="D74" s="61"/>
      <c r="E74" s="54"/>
    </row>
    <row r="75" spans="1:5" ht="15.5">
      <c r="A75" s="48"/>
      <c r="B75" s="55"/>
      <c r="C75" s="48"/>
      <c r="D75" s="61"/>
      <c r="E75" s="54"/>
    </row>
    <row r="76" spans="1:5" ht="15.5">
      <c r="A76" s="48"/>
      <c r="B76" s="48"/>
      <c r="C76" s="48"/>
      <c r="D76" s="60"/>
      <c r="E76" s="48"/>
    </row>
    <row r="77" spans="1:5" ht="15.5">
      <c r="A77" s="48"/>
      <c r="B77" s="48"/>
      <c r="C77" s="48"/>
      <c r="D77" s="60"/>
      <c r="E77" s="48"/>
    </row>
    <row r="78" spans="1:5" ht="15.5">
      <c r="A78" s="51"/>
      <c r="B78" s="33"/>
      <c r="C78" s="49"/>
      <c r="D78" s="52"/>
      <c r="E78" s="33"/>
    </row>
  </sheetData>
  <phoneticPr fontId="14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5924-20E9-4011-B60B-E6446DCFC6F1}">
  <dimension ref="A3:P9"/>
  <sheetViews>
    <sheetView topLeftCell="B1" zoomScale="75" zoomScaleNormal="120" workbookViewId="0">
      <selection activeCell="B17" sqref="B17"/>
    </sheetView>
  </sheetViews>
  <sheetFormatPr baseColWidth="10" defaultColWidth="8.81640625" defaultRowHeight="14.5"/>
  <cols>
    <col min="1" max="1" width="7.36328125" style="56" bestFit="1" customWidth="1"/>
    <col min="2" max="2" width="40.36328125" style="56" customWidth="1"/>
    <col min="3" max="3" width="3.6328125" style="56" bestFit="1" customWidth="1"/>
    <col min="4" max="4" width="42.54296875" style="56" customWidth="1"/>
    <col min="5" max="5" width="15.1796875" style="56" customWidth="1"/>
    <col min="6" max="6" width="9.54296875" style="56" customWidth="1"/>
    <col min="7" max="7" width="15.36328125" style="56" customWidth="1"/>
    <col min="8" max="8" width="8.81640625" style="56" customWidth="1"/>
    <col min="9" max="9" width="23.6328125" style="56" customWidth="1"/>
    <col min="10" max="10" width="35" style="56" customWidth="1"/>
    <col min="11" max="11" width="6.08984375" style="56" customWidth="1"/>
    <col min="12" max="12" width="6.453125" style="56" customWidth="1"/>
    <col min="13" max="13" width="6.90625" style="56" customWidth="1"/>
    <col min="14" max="16384" width="8.81640625" style="56"/>
  </cols>
  <sheetData>
    <row r="3" spans="1:16">
      <c r="A3" s="59" t="s">
        <v>684</v>
      </c>
      <c r="B3" s="59" t="s">
        <v>683</v>
      </c>
      <c r="C3" s="59"/>
      <c r="D3" s="59" t="s">
        <v>683</v>
      </c>
      <c r="E3" s="59" t="s">
        <v>690</v>
      </c>
      <c r="F3" s="58" t="s">
        <v>693</v>
      </c>
      <c r="G3" s="59" t="s">
        <v>692</v>
      </c>
      <c r="H3" s="59" t="s">
        <v>691</v>
      </c>
      <c r="I3" s="59"/>
      <c r="J3" s="57"/>
      <c r="K3" s="57">
        <v>1</v>
      </c>
      <c r="L3" s="57">
        <v>2</v>
      </c>
      <c r="M3" s="57">
        <v>3</v>
      </c>
      <c r="N3" s="57">
        <v>4</v>
      </c>
      <c r="O3" s="169" t="s">
        <v>735</v>
      </c>
      <c r="P3" s="169" t="s">
        <v>736</v>
      </c>
    </row>
    <row r="4" spans="1:16">
      <c r="A4" s="170" t="s">
        <v>737</v>
      </c>
      <c r="B4" s="171" t="s">
        <v>699</v>
      </c>
      <c r="C4" s="170" t="s">
        <v>739</v>
      </c>
      <c r="D4" s="171" t="s">
        <v>740</v>
      </c>
      <c r="E4" s="172">
        <v>44891</v>
      </c>
      <c r="F4" s="173">
        <v>0.45833333333333331</v>
      </c>
      <c r="G4" s="174" t="s">
        <v>741</v>
      </c>
      <c r="H4" s="71"/>
      <c r="I4" s="69"/>
      <c r="J4" s="168" t="s">
        <v>699</v>
      </c>
      <c r="K4" s="163" t="s">
        <v>668</v>
      </c>
      <c r="L4" s="164"/>
      <c r="M4" s="165"/>
      <c r="N4" s="166"/>
      <c r="O4" s="166"/>
      <c r="P4" s="166"/>
    </row>
    <row r="5" spans="1:16">
      <c r="A5" s="170" t="s">
        <v>737</v>
      </c>
      <c r="B5" s="171" t="s">
        <v>698</v>
      </c>
      <c r="C5" s="170" t="s">
        <v>739</v>
      </c>
      <c r="D5" s="171" t="s">
        <v>697</v>
      </c>
      <c r="E5" s="172">
        <v>44891</v>
      </c>
      <c r="F5" s="173">
        <v>0.45833333333333331</v>
      </c>
      <c r="G5" s="174" t="s">
        <v>741</v>
      </c>
      <c r="H5" s="71"/>
      <c r="I5" s="70"/>
      <c r="J5" s="162" t="s">
        <v>698</v>
      </c>
      <c r="K5" s="166"/>
      <c r="L5" s="163" t="s">
        <v>668</v>
      </c>
      <c r="M5" s="165"/>
      <c r="N5" s="166"/>
      <c r="O5" s="166"/>
      <c r="P5" s="166"/>
    </row>
    <row r="6" spans="1:16">
      <c r="A6" s="170" t="s">
        <v>738</v>
      </c>
      <c r="B6" s="171" t="s">
        <v>698</v>
      </c>
      <c r="C6" s="170" t="s">
        <v>739</v>
      </c>
      <c r="D6" s="171" t="s">
        <v>697</v>
      </c>
      <c r="E6" s="172">
        <v>44891</v>
      </c>
      <c r="F6" s="173">
        <v>0.58333333333333337</v>
      </c>
      <c r="G6" s="174" t="s">
        <v>741</v>
      </c>
      <c r="H6" s="71"/>
      <c r="I6" s="70"/>
      <c r="J6" s="162" t="s">
        <v>740</v>
      </c>
      <c r="K6" s="166"/>
      <c r="L6" s="166"/>
      <c r="M6" s="167" t="s">
        <v>668</v>
      </c>
      <c r="N6" s="166"/>
      <c r="O6" s="166"/>
      <c r="P6" s="166"/>
    </row>
    <row r="7" spans="1:16">
      <c r="A7" s="170" t="s">
        <v>738</v>
      </c>
      <c r="B7" s="171" t="s">
        <v>699</v>
      </c>
      <c r="C7" s="170" t="s">
        <v>739</v>
      </c>
      <c r="D7" s="171" t="s">
        <v>698</v>
      </c>
      <c r="E7" s="172">
        <v>44891</v>
      </c>
      <c r="F7" s="173">
        <v>0.58333333333333337</v>
      </c>
      <c r="G7" s="174" t="s">
        <v>741</v>
      </c>
      <c r="H7" s="71"/>
      <c r="I7" s="68"/>
      <c r="J7" s="168" t="s">
        <v>697</v>
      </c>
      <c r="K7" s="166"/>
      <c r="L7" s="166"/>
      <c r="M7" s="166"/>
      <c r="N7" s="167" t="s">
        <v>668</v>
      </c>
      <c r="O7" s="166"/>
      <c r="P7" s="166"/>
    </row>
    <row r="8" spans="1:16">
      <c r="A8" s="175" t="s">
        <v>682</v>
      </c>
      <c r="B8" s="171" t="s">
        <v>698</v>
      </c>
      <c r="C8" s="170" t="s">
        <v>739</v>
      </c>
      <c r="D8" s="171" t="s">
        <v>740</v>
      </c>
      <c r="E8" s="172">
        <v>44891</v>
      </c>
      <c r="F8" s="173">
        <v>0.70833333333333337</v>
      </c>
      <c r="G8" s="174" t="s">
        <v>741</v>
      </c>
      <c r="H8" s="71"/>
    </row>
    <row r="9" spans="1:16">
      <c r="A9" s="175" t="s">
        <v>682</v>
      </c>
      <c r="B9" s="171" t="s">
        <v>697</v>
      </c>
      <c r="C9" s="170" t="s">
        <v>739</v>
      </c>
      <c r="D9" s="171" t="s">
        <v>699</v>
      </c>
      <c r="E9" s="172">
        <v>44891</v>
      </c>
      <c r="F9" s="173">
        <v>0.70833333333333337</v>
      </c>
      <c r="G9" s="174" t="s">
        <v>741</v>
      </c>
      <c r="H9" s="71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Teilnehmer</vt:lpstr>
      <vt:lpstr>Score Sheet</vt:lpstr>
      <vt:lpstr>Teams</vt:lpstr>
      <vt:lpstr>Participants</vt:lpstr>
      <vt:lpstr>overall group result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2022-11-09T13:50:27Z</cp:lastPrinted>
  <dcterms:created xsi:type="dcterms:W3CDTF">2007-09-06T19:42:32Z</dcterms:created>
  <dcterms:modified xsi:type="dcterms:W3CDTF">2022-11-21T12:57:53Z</dcterms:modified>
</cp:coreProperties>
</file>