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13_ncr:1_{A3CB19D8-31A6-4218-8B3A-1CA0B414811F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  <sheet name="overall group result" sheetId="44" r:id="rId5"/>
  </sheets>
  <definedNames>
    <definedName name="_xlnm._FilterDatabase" localSheetId="2" hidden="1">Teams!$B$1:$B$6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<sst xmlns="http://schemas.openxmlformats.org/spreadsheetml/2006/main" count="1962" uniqueCount="843">
  <si>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</si>
  <si>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</si>
  <si>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</si>
  <si>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</si>
  <si>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</si>
  <si>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</si>
  <si>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</si>
  <si>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</si>
  <si>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</si>
  <si>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</si>
  <si>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</si>
  <si>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</si>
  <si>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</si>
  <si>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</si>
  <si>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</si>
  <si>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</si>
  <si>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</si>
  <si>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</si>
  <si>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</si>
  <si>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</si>
  <si>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</si>
  <si>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</si>
  <si>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</si>
  <si>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</si>
  <si>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</si>
  <si>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</si>
  <si>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</si>
  <si>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</si>
  <si>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</si>
  <si>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</si>
  <si>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</si>
  <si>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</si>
  <si>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</si>
  <si>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</si>
  <si>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</si>
  <si>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</si>
  <si>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</si>
  <si>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</si>
  <si>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</si>
  <si>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</si>
  <si>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</si>
  <si>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</si>
  <si>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</si>
  <si>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</si>
  <si>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</si>
  <si>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</si>
  <si>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</si>
  <si>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</si>
  <si>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</si>
  <si>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</si>
  <si>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</si>
  <si>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</si>
  <si>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</si>
  <si>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</si>
  <si>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</si>
  <si>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</si>
  <si>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</si>
  <si>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</si>
  <si>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</si>
  <si>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</si>
  <si>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</si>
  <si>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</si>
  <si>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</si>
  <si>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</si>
  <si>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</si>
  <si>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</si>
  <si>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</si>
  <si>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</si>
  <si>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</si>
  <si>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</si>
  <si>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</si>
  <si>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</si>
  <si>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</si>
  <si>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</si>
  <si>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</si>
  <si>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</si>
  <si>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</si>
  <si>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</si>
  <si>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</si>
  <si>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</si>
  <si>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</si>
  <si>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</si>
  <si>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</si>
  <si>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</si>
  <si>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</si>
  <si>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</si>
  <si>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</si>
  <si>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</si>
  <si>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</si>
  <si>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</si>
  <si>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</si>
  <si>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</si>
  <si>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</si>
  <si>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</si>
  <si>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</si>
  <si>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</si>
  <si>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</si>
  <si>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</si>
  <si>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</si>
  <si>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</si>
  <si>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</si>
  <si>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</si>
  <si>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</si>
  <si>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</si>
  <si>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</si>
  <si>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</si>
  <si>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</si>
  <si>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</si>
  <si>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</si>
  <si>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</si>
  <si>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</si>
  <si>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</si>
  <si>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</si>
  <si>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</si>
  <si>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</si>
  <si>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</si>
  <si>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</si>
  <si>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</si>
  <si>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</si>
  <si>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</si>
  <si>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</si>
  <si>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</si>
  <si>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</si>
  <si>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</si>
  <si>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</si>
  <si>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</si>
  <si>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</si>
  <si>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</si>
  <si>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</si>
  <si>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</si>
  <si>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</si>
  <si>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</si>
  <si>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</si>
  <si>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</si>
  <si>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</si>
  <si>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</si>
  <si>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</si>
  <si>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</si>
  <si>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</si>
  <si>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</si>
  <si>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</si>
  <si>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</si>
  <si>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</si>
  <si>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</si>
  <si>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</si>
  <si>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</si>
  <si>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</si>
  <si>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</si>
  <si>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</si>
  <si>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</si>
  <si>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</si>
  <si>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</si>
  <si>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</si>
  <si>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</si>
  <si>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</si>
  <si>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</si>
  <si>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</si>
  <si>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</si>
  <si>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</si>
  <si>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</si>
  <si>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</si>
  <si>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</si>
  <si>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</si>
  <si>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</si>
  <si>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</si>
  <si>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</si>
  <si>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</si>
  <si>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</si>
  <si>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</si>
  <si>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</si>
  <si>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</si>
  <si>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</si>
  <si>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</si>
  <si>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</si>
  <si>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</si>
  <si>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</si>
  <si>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</si>
  <si>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</si>
  <si>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</si>
  <si>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</si>
  <si>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</si>
  <si>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</si>
  <si>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</si>
  <si>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</si>
  <si>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</si>
  <si>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</si>
  <si>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</si>
  <si>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</si>
  <si>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</si>
  <si>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</si>
  <si>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</si>
  <si>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</si>
  <si>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</si>
  <si>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</si>
  <si>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</si>
  <si>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</si>
  <si>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</si>
  <si>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</si>
  <si>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</si>
  <si>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</si>
  <si>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</si>
  <si>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</si>
  <si>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</si>
  <si>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</si>
  <si>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</si>
  <si>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</si>
  <si>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</si>
  <si>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</si>
  <si>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</si>
  <si>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</si>
  <si>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</si>
  <si>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</si>
  <si>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</si>
  <si>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</si>
  <si>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</si>
  <si>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</si>
  <si>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</si>
  <si>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</si>
  <si>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</si>
  <si>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</si>
  <si>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</si>
  <si>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</si>
  <si>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</si>
  <si>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</si>
  <si>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</si>
  <si>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</si>
  <si>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</si>
  <si>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</si>
  <si>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</si>
  <si>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</si>
  <si>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</si>
  <si>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</si>
  <si>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</si>
  <si>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</si>
  <si>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</si>
  <si>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</si>
  <si>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</si>
  <si>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</si>
  <si>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</si>
  <si>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</si>
  <si>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</si>
  <si>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</si>
  <si>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</si>
  <si>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</si>
  <si>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</si>
  <si>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</si>
  <si>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</si>
  <si>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</si>
  <si>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</si>
  <si>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</si>
  <si>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</si>
  <si>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</si>
  <si>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</si>
  <si>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</si>
  <si>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</si>
  <si>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</si>
  <si>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</si>
  <si>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</si>
  <si>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</si>
  <si>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</si>
  <si>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</si>
  <si>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</si>
  <si>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</si>
  <si>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</si>
  <si>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</si>
  <si>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</si>
  <si>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</si>
  <si>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</si>
  <si>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</si>
  <si>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</si>
  <si>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</si>
  <si>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</si>
  <si>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</si>
  <si>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</si>
  <si>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</si>
  <si>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</si>
  <si>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</si>
  <si>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</si>
  <si>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</si>
  <si>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</si>
  <si>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</si>
  <si>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</si>
  <si>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</si>
  <si>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</si>
  <si>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</si>
  <si>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</si>
  <si>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</si>
  <si>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</si>
  <si>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</si>
  <si>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</si>
  <si>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</si>
  <si>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</si>
  <si>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</si>
  <si>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</si>
  <si>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</si>
  <si>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</si>
  <si>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</si>
  <si>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</si>
  <si>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</si>
  <si>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</si>
  <si>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</si>
  <si>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</si>
  <si>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</si>
  <si>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</si>
  <si>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</si>
  <si>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</si>
  <si>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</si>
  <si>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</si>
  <si>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</si>
  <si>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</si>
  <si>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</si>
  <si>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</si>
  <si>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</si>
  <si>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</si>
  <si>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</si>
  <si>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</si>
  <si>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</si>
  <si>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</si>
  <si>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</si>
  <si>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</si>
  <si>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</si>
  <si>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</si>
  <si>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</si>
  <si>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</si>
  <si>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</si>
  <si>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</si>
  <si>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</si>
  <si>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</si>
  <si>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</si>
  <si>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</si>
  <si>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</si>
  <si>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</si>
  <si>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</si>
  <si>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</si>
  <si>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</si>
  <si>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</si>
  <si>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</si>
  <si>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</si>
  <si>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</si>
  <si>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</si>
  <si>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</si>
  <si>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</si>
  <si>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</si>
  <si>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</si>
  <si>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</si>
  <si>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</si>
  <si>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</si>
  <si>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</si>
  <si>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</si>
  <si>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</si>
  <si>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</si>
  <si>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</si>
  <si>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</si>
  <si>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</si>
  <si>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</si>
  <si>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</si>
  <si>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</si>
  <si>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</si>
  <si>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</si>
  <si>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</si>
  <si>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</si>
  <si>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</si>
  <si>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</si>
  <si>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</si>
  <si>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</si>
  <si>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</si>
  <si>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</si>
  <si>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</si>
  <si>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</si>
  <si>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</si>
  <si>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</si>
  <si>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</si>
  <si>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</si>
  <si>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</si>
  <si>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</si>
  <si>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</si>
  <si>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</si>
  <si>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</si>
  <si>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</si>
  <si>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</si>
  <si>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</si>
  <si>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</si>
  <si>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</si>
  <si>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</si>
  <si>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</si>
  <si>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</si>
  <si>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</si>
  <si>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</si>
  <si>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</si>
  <si>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</si>
  <si>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</si>
  <si>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</si>
  <si>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</si>
  <si>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</si>
  <si>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</si>
  <si>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</si>
  <si>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</si>
  <si>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</si>
  <si>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</si>
  <si>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</si>
  <si>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</si>
  <si>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</si>
  <si>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</si>
  <si>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</si>
  <si>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</si>
  <si>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</si>
  <si>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</si>
  <si>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</si>
  <si>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</si>
  <si>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</si>
  <si>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</si>
  <si>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</si>
  <si>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</si>
  <si>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</si>
  <si>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</si>
  <si>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</si>
  <si>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</si>
  <si>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</si>
  <si>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</si>
  <si>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</si>
  <si>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</si>
  <si>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</si>
  <si>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</si>
  <si>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</si>
  <si>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</si>
  <si>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</si>
  <si>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</si>
  <si>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</si>
  <si>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</si>
  <si>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</si>
  <si>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</si>
  <si>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</si>
  <si>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</si>
  <si>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</si>
  <si>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</si>
  <si>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</si>
  <si>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</si>
  <si>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</si>
  <si>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</si>
  <si>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</si>
  <si>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</si>
  <si>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</si>
  <si>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</si>
  <si>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</si>
  <si>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</si>
  <si>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</si>
  <si>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</si>
  <si>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</si>
  <si>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</si>
  <si>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</si>
  <si>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</si>
  <si>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</si>
  <si>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</si>
  <si>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</si>
  <si>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</si>
  <si>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</si>
  <si>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</si>
  <si>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</si>
  <si>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</si>
  <si>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</si>
  <si>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</si>
  <si>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</si>
  <si>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</si>
  <si>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</si>
  <si>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</si>
  <si>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</si>
  <si>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</si>
  <si>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</si>
  <si>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</si>
  <si>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</si>
  <si>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</si>
  <si>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</si>
  <si>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</si>
  <si>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</si>
  <si>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</si>
  <si>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</si>
  <si>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</si>
  <si>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</si>
  <si>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</si>
  <si>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</si>
  <si>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</si>
  <si>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</si>
  <si>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</si>
  <si>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</si>
  <si>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</si>
  <si>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</si>
  <si>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</si>
  <si>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</si>
  <si>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</si>
  <si>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</si>
  <si>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</si>
  <si>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</si>
  <si>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</si>
  <si>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</si>
  <si>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</si>
  <si>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</si>
  <si>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</si>
  <si>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</si>
  <si>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</si>
  <si>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</si>
  <si>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</si>
  <si>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</si>
  <si>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</si>
  <si>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</si>
  <si>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</si>
  <si>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</si>
  <si>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</si>
  <si>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</si>
  <si>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</si>
  <si>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</si>
  <si>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</si>
  <si>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</si>
  <si>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</si>
  <si>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</si>
  <si>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</si>
  <si>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</si>
  <si>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</si>
  <si>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</si>
  <si>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</si>
  <si>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</si>
  <si>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</si>
  <si>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</si>
  <si>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</si>
  <si>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</si>
  <si>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</si>
  <si>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</si>
  <si>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</si>
  <si>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</si>
  <si>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</si>
  <si>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</si>
  <si>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</si>
  <si>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</si>
  <si>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</si>
  <si>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</si>
  <si>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</si>
  <si>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</si>
  <si>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</si>
  <si>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</si>
  <si>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</si>
  <si>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</si>
  <si>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</si>
  <si>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</si>
  <si>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</si>
  <si>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</si>
  <si>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</si>
  <si>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</si>
  <si>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</si>
  <si>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</si>
  <si>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</si>
  <si>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</si>
  <si>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</si>
  <si>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</si>
  <si>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</si>
  <si>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</si>
  <si>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</si>
  <si>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</si>
  <si>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</si>
  <si>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</si>
  <si>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</si>
  <si>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</si>
  <si>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</si>
  <si>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</si>
  <si>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</si>
  <si>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</si>
  <si>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</si>
  <si>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</si>
  <si>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</si>
  <si>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</si>
  <si>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</si>
  <si>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</si>
  <si>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</si>
  <si>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</si>
  <si>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</si>
  <si>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</si>
  <si>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</si>
  <si>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</si>
  <si>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</si>
  <si>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</si>
  <si>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</si>
  <si>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</si>
  <si>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</si>
  <si>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</si>
  <si>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</si>
  <si>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</si>
  <si>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</si>
  <si>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</si>
  <si>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</si>
  <si>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</si>
  <si>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</si>
  <si>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</si>
  <si>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</si>
  <si>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</si>
  <si>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</si>
  <si>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</si>
  <si>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</si>
  <si>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</si>
  <si>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</si>
  <si>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</si>
  <si>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</si>
  <si>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</si>
  <si>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</si>
  <si>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</si>
  <si>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</si>
  <si>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</si>
  <si>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</si>
  <si>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</si>
  <si>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</si>
  <si>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</si>
  <si>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</si>
  <si>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</si>
  <si>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</si>
  <si>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</si>
  <si>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</si>
  <si>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</si>
  <si>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</si>
  <si>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</si>
  <si>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</si>
  <si>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</si>
  <si>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</si>
  <si>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</si>
  <si>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</si>
  <si>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</si>
  <si>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</si>
  <si>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</si>
  <si>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</si>
  <si>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</si>
  <si>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</si>
  <si>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</si>
  <si>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</si>
  <si>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</si>
  <si>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</si>
  <si>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</si>
  <si>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</si>
  <si>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</si>
  <si>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</si>
  <si>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</si>
  <si>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</si>
  <si>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</si>
  <si>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</si>
  <si>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</si>
  <si>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</si>
  <si>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</si>
  <si>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</si>
  <si>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</si>
  <si>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</si>
  <si>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</si>
  <si>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</si>
  <si>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</si>
  <si>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</si>
  <si>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</si>
  <si>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</si>
  <si>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</si>
  <si>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</si>
  <si>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</si>
  <si>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</si>
  <si>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</si>
  <si>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</si>
  <si>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</si>
  <si>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</si>
  <si>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</si>
  <si>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</si>
  <si>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</si>
  <si>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</si>
  <si>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</si>
  <si>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</si>
  <si>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</si>
  <si>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</si>
  <si>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</si>
  <si>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</si>
  <si>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</si>
  <si>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</si>
  <si>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</si>
  <si>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</si>
  <si>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</si>
  <si>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</si>
  <si>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</si>
  <si>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</si>
  <si>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</si>
  <si>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</si>
  <si>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</si>
  <si>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</si>
  <si>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</si>
  <si>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R3</t>
  </si>
  <si>
    <t>TEAM</t>
  </si>
  <si>
    <t>ROUND</t>
  </si>
  <si>
    <t>U7</t>
  </si>
  <si>
    <t>U8</t>
  </si>
  <si>
    <t>U9</t>
  </si>
  <si>
    <t>U10</t>
  </si>
  <si>
    <t>Marcelino MEDINA</t>
  </si>
  <si>
    <t>ITA</t>
  </si>
  <si>
    <t>CRO</t>
  </si>
  <si>
    <t>AUT</t>
  </si>
  <si>
    <t xml:space="preserve">DATE </t>
  </si>
  <si>
    <t>Result</t>
  </si>
  <si>
    <t>Location</t>
  </si>
  <si>
    <t>Time LT</t>
  </si>
  <si>
    <t>ESP</t>
  </si>
  <si>
    <t>CZE</t>
  </si>
  <si>
    <t>CUB</t>
  </si>
  <si>
    <t>SVK</t>
  </si>
  <si>
    <t>NGR</t>
  </si>
  <si>
    <t>ENG</t>
  </si>
  <si>
    <t>R1</t>
  </si>
  <si>
    <t>R2</t>
  </si>
  <si>
    <t>V</t>
  </si>
  <si>
    <t>points</t>
  </si>
  <si>
    <t>ranking</t>
  </si>
  <si>
    <t>Tal Tech Sports Club (EST)</t>
  </si>
  <si>
    <t>ADC Ponta Do Pargo - Calheta (POR)</t>
  </si>
  <si>
    <t>TTC Hercogs (LAT)</t>
  </si>
  <si>
    <t>KS Global Pharma Orlicz 1924 Suchedniow (POL)</t>
  </si>
  <si>
    <t>HK (ISL)</t>
  </si>
  <si>
    <t>Hercogs (Kuldiga) - LAT</t>
  </si>
  <si>
    <t>R4</t>
  </si>
  <si>
    <t>R5</t>
  </si>
  <si>
    <t>Group A</t>
  </si>
  <si>
    <t>SK Vydrany (SVK)</t>
  </si>
  <si>
    <t>ASD Marcozzi Cagliari (ITA)</t>
  </si>
  <si>
    <t>Olympiacos S.F.P. (GRE)</t>
  </si>
  <si>
    <t>STK Banja Luka (BIH)</t>
  </si>
  <si>
    <t>STK "Libertas Marinkolor" (CRO)</t>
  </si>
  <si>
    <t>Group B</t>
  </si>
  <si>
    <t>UTTC Raiffeisen Kennelbach (AUT)</t>
  </si>
  <si>
    <t>STK Starr Croatia (CRO)</t>
  </si>
  <si>
    <t>APOEL (CYP)</t>
  </si>
  <si>
    <t>TJ Geolog Roznava (SVK)</t>
  </si>
  <si>
    <t>STK Radnički Beočin (SRB)</t>
  </si>
  <si>
    <t>Samuel NOVOTA</t>
  </si>
  <si>
    <t>Peter SEREDA</t>
  </si>
  <si>
    <t>Zoltan LELKES</t>
  </si>
  <si>
    <t>Juraj CSANO</t>
  </si>
  <si>
    <t>David KISS</t>
  </si>
  <si>
    <t>Norbert GAAL</t>
  </si>
  <si>
    <t>Balazs BALOGH</t>
  </si>
  <si>
    <t>Balint LACZKO</t>
  </si>
  <si>
    <t>Antonio AMATO</t>
  </si>
  <si>
    <t>Jorge Moises CAMPOS VALDES</t>
  </si>
  <si>
    <t>Daniele SPAGNOLO</t>
  </si>
  <si>
    <t>Lorenzo MARTINALLI</t>
  </si>
  <si>
    <t>Makanjuola KAZEEM</t>
  </si>
  <si>
    <t>Massimo FERRERO</t>
  </si>
  <si>
    <t>Andrej GACINA</t>
  </si>
  <si>
    <t>Jose Enio Encarnacao MENDES</t>
  </si>
  <si>
    <t>Liam PITCHFORD</t>
  </si>
  <si>
    <t>Tomislav PUCAR</t>
  </si>
  <si>
    <t>Sokratis GIANNOUTSOS</t>
  </si>
  <si>
    <t>Panagiotis KRIEKOUKIS</t>
  </si>
  <si>
    <t>Georgios MARAS</t>
  </si>
  <si>
    <t>Anastasios RINIOTIS</t>
  </si>
  <si>
    <t>Ioannis SGOUROPOULOS</t>
  </si>
  <si>
    <t>Georgios STAMATOUROS</t>
  </si>
  <si>
    <t>GRE</t>
  </si>
  <si>
    <t>Luka MIHAILOVIC</t>
  </si>
  <si>
    <t>NIKOLA MIHAILOVIC</t>
  </si>
  <si>
    <t>Emir MUJICIC</t>
  </si>
  <si>
    <t>Anes MUJICIC</t>
  </si>
  <si>
    <t>Pavle PUZIGACA</t>
  </si>
  <si>
    <t>Aljosa GRABLJIC</t>
  </si>
  <si>
    <t>BIH</t>
  </si>
  <si>
    <t>Miho SIMOVIC</t>
  </si>
  <si>
    <t>Filip CIPIN</t>
  </si>
  <si>
    <t>Tomislav JAPEC</t>
  </si>
  <si>
    <t>Marko VENIER</t>
  </si>
  <si>
    <t>Filip MIKULIC</t>
  </si>
  <si>
    <t>Marko SARIC</t>
  </si>
  <si>
    <t>Vedran DURDEVIC</t>
  </si>
  <si>
    <t>Ante JUPEK</t>
  </si>
  <si>
    <t>Antonio GIRON</t>
  </si>
  <si>
    <t>Josko MARTINOVIC</t>
  </si>
  <si>
    <t xml:space="preserve">Simon PFEFFER </t>
  </si>
  <si>
    <t>Miroslav  SKLENSKY</t>
  </si>
  <si>
    <t xml:space="preserve"> Istvan TOTH</t>
  </si>
  <si>
    <t>Markus JÄGER</t>
  </si>
  <si>
    <t>Daniel SCHWÄRZLER</t>
  </si>
  <si>
    <t>Matthias SUTTERLÜTI</t>
  </si>
  <si>
    <t>Marvin RIST</t>
  </si>
  <si>
    <t>Pavel WEISNTEIN</t>
  </si>
  <si>
    <t>HUN</t>
  </si>
  <si>
    <t>TAN Ruiwu</t>
  </si>
  <si>
    <t>Shubh GOEL</t>
  </si>
  <si>
    <t>Himnakulhpuingheta JEHO</t>
  </si>
  <si>
    <t>Naeim NOBAKHT</t>
  </si>
  <si>
    <t>Ronald REDJEP</t>
  </si>
  <si>
    <t>Marko VIDACEK</t>
  </si>
  <si>
    <t>Petar ZNIKA</t>
  </si>
  <si>
    <t>Drazen BOROVEC</t>
  </si>
  <si>
    <t>Damir DJOPAR</t>
  </si>
  <si>
    <t>Robert BOROVEC</t>
  </si>
  <si>
    <t>IND</t>
  </si>
  <si>
    <t>IRI</t>
  </si>
  <si>
    <t>Christos SAVVA</t>
  </si>
  <si>
    <t>Iosif ELIA</t>
  </si>
  <si>
    <t>Sharpel ELIA</t>
  </si>
  <si>
    <t>Christos THEOFANOUS</t>
  </si>
  <si>
    <t>Stefanos GREGORIOU</t>
  </si>
  <si>
    <t>Sotiris THEOFANOUS</t>
  </si>
  <si>
    <t>CYP</t>
  </si>
  <si>
    <t>Ingemar PETER</t>
  </si>
  <si>
    <t>Andriy SITAK</t>
  </si>
  <si>
    <t>Jakub TAKAC</t>
  </si>
  <si>
    <t>Gregor GALLO</t>
  </si>
  <si>
    <t>Lubomir LEITNER</t>
  </si>
  <si>
    <t>Jan LETANOVSKY</t>
  </si>
  <si>
    <t>Matus LETANOVSKY</t>
  </si>
  <si>
    <t>Peter REPASKY</t>
  </si>
  <si>
    <t>Andrej RUZIK</t>
  </si>
  <si>
    <t>Bojan CREPULJA</t>
  </si>
  <si>
    <t>Marko PETKOV</t>
  </si>
  <si>
    <t>Petyo KRATSEV</t>
  </si>
  <si>
    <t>Marko JEVTOVIC</t>
  </si>
  <si>
    <t>Jovan JOCKOV</t>
  </si>
  <si>
    <t>SRB</t>
  </si>
  <si>
    <t>BUL</t>
  </si>
  <si>
    <t>Beocin - SRB</t>
  </si>
  <si>
    <t>R1 Group A</t>
  </si>
  <si>
    <t>R2 Group A</t>
  </si>
  <si>
    <t>R3 Group A</t>
  </si>
  <si>
    <t>R4 Group A</t>
  </si>
  <si>
    <t>R5 Group A</t>
  </si>
  <si>
    <t>R1 Group B</t>
  </si>
  <si>
    <t>R2 Group B</t>
  </si>
  <si>
    <t>R3 Group B</t>
  </si>
  <si>
    <t>R4 Grioup B</t>
  </si>
  <si>
    <t>R4 Group B</t>
  </si>
  <si>
    <t>R5 Group B</t>
  </si>
  <si>
    <t>POS 5</t>
  </si>
  <si>
    <t>G-A 3rd</t>
  </si>
  <si>
    <t>G-B 3rd</t>
  </si>
  <si>
    <t>POS 7</t>
  </si>
  <si>
    <t>G-A 4th</t>
  </si>
  <si>
    <t>G-B 4th</t>
  </si>
  <si>
    <t>POS 9</t>
  </si>
  <si>
    <t>G-A 5th</t>
  </si>
  <si>
    <t>G-B 5th</t>
  </si>
  <si>
    <t>POS 3</t>
  </si>
  <si>
    <t>Runner-up G-A</t>
  </si>
  <si>
    <t>Runner-up G-B</t>
  </si>
  <si>
    <t>POS 1</t>
  </si>
  <si>
    <t>Winner G-A</t>
  </si>
  <si>
    <t>Winner G-B</t>
  </si>
  <si>
    <t>v</t>
  </si>
  <si>
    <t>Europe Trophy men Region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</si>
</sst>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809]General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 Normal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15" fillId="0" borderId="0"/>
    <xf numFmtId="0" fontId="2" fillId="0" borderId="0"/>
    <xf numFmtId="0" fontId="26" fillId="0" borderId="0"/>
    <xf numFmtId="165" fontId="15" fillId="0" borderId="0"/>
    <xf numFmtId="0" fontId="1" fillId="0" borderId="0"/>
  </cellStyleXfs>
  <cellXfs count="206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6" fillId="2" borderId="1" xfId="0" applyFont="1" applyFill="1" applyBorder="1"/>
    <xf numFmtId="0" fontId="0" fillId="0" borderId="1" xfId="0" applyFont="1" applyBorder="1"/>
    <xf numFmtId="0" fontId="6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3" xfId="0" applyFont="1" applyBorder="1"/>
    <xf numFmtId="0" fontId="7" fillId="0" borderId="3" xfId="0" applyFont="1" applyBorder="1"/>
    <xf numFmtId="0" fontId="5" fillId="0" borderId="2" xfId="0" applyFont="1" applyBorder="1"/>
    <xf numFmtId="0" fontId="8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/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0" xfId="0" applyFont="1" applyBorder="1"/>
    <xf numFmtId="0" fontId="6" fillId="3" borderId="10" xfId="0" applyFont="1" applyFill="1" applyBorder="1" applyAlignment="1">
      <alignment horizontal="center"/>
    </xf>
    <xf numFmtId="0" fontId="13" fillId="0" borderId="8" xfId="0" applyFont="1" applyBorder="1"/>
    <xf numFmtId="0" fontId="6" fillId="3" borderId="12" xfId="0" applyFont="1" applyFill="1" applyBorder="1" applyAlignment="1">
      <alignment horizontal="center"/>
    </xf>
    <xf numFmtId="0" fontId="6" fillId="0" borderId="10" xfId="0" applyFont="1" applyBorder="1" applyAlignment="1"/>
    <xf numFmtId="0" fontId="3" fillId="0" borderId="1" xfId="0" applyFont="1" applyBorder="1" applyAlignment="1"/>
    <xf numFmtId="0" fontId="6" fillId="3" borderId="1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wrapText="1"/>
    </xf>
    <xf numFmtId="0" fontId="18" fillId="0" borderId="0" xfId="0" applyFont="1"/>
    <xf numFmtId="0" fontId="18" fillId="0" borderId="1" xfId="0" applyFont="1" applyBorder="1"/>
    <xf numFmtId="0" fontId="19" fillId="0" borderId="0" xfId="0" applyFont="1"/>
    <xf numFmtId="0" fontId="19" fillId="0" borderId="1" xfId="0" applyFont="1" applyBorder="1"/>
    <xf numFmtId="0" fontId="20" fillId="0" borderId="1" xfId="0" applyFont="1" applyBorder="1"/>
    <xf numFmtId="0" fontId="0" fillId="0" borderId="44" xfId="0" applyFont="1" applyFill="1" applyBorder="1"/>
    <xf numFmtId="0" fontId="21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0" fontId="2" fillId="0" borderId="0" xfId="2"/>
    <xf numFmtId="0" fontId="2" fillId="0" borderId="0" xfId="2" applyAlignment="1">
      <alignment horizontal="center"/>
    </xf>
    <xf numFmtId="0" fontId="24" fillId="0" borderId="1" xfId="2" applyFont="1" applyBorder="1"/>
    <xf numFmtId="0" fontId="23" fillId="0" borderId="0" xfId="2" applyFont="1" applyAlignment="1">
      <alignment wrapText="1"/>
    </xf>
    <xf numFmtId="0" fontId="23" fillId="0" borderId="0" xfId="2" applyFont="1"/>
    <xf numFmtId="0" fontId="25" fillId="0" borderId="0" xfId="0" applyFont="1"/>
    <xf numFmtId="0" fontId="27" fillId="0" borderId="0" xfId="0" applyFont="1"/>
    <xf numFmtId="0" fontId="27" fillId="0" borderId="0" xfId="0" applyFont="1" applyAlignment="1">
      <alignment horizontal="left" vertical="center" wrapText="1"/>
    </xf>
    <xf numFmtId="0" fontId="3" fillId="0" borderId="0" xfId="0" applyFont="1" applyFill="1" applyBorder="1"/>
    <xf numFmtId="0" fontId="25" fillId="0" borderId="0" xfId="0" applyFont="1" applyAlignment="1">
      <alignment horizontal="left" vertical="center" wrapText="1"/>
    </xf>
    <xf numFmtId="0" fontId="18" fillId="0" borderId="0" xfId="0" applyFont="1" applyAlignment="1" applyProtection="1">
      <alignment horizontal="left" vertical="center"/>
      <protection locked="0"/>
    </xf>
    <xf numFmtId="0" fontId="27" fillId="4" borderId="1" xfId="0" applyFont="1" applyFill="1" applyBorder="1"/>
    <xf numFmtId="0" fontId="24" fillId="5" borderId="0" xfId="0" applyFont="1" applyFill="1"/>
    <xf numFmtId="0" fontId="2" fillId="0" borderId="0" xfId="2" applyBorder="1"/>
    <xf numFmtId="0" fontId="3" fillId="0" borderId="0" xfId="0" applyFont="1" applyBorder="1"/>
    <xf numFmtId="0" fontId="0" fillId="0" borderId="0" xfId="0" applyBorder="1"/>
    <xf numFmtId="49" fontId="2" fillId="0" borderId="1" xfId="2" applyNumberForma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9" fillId="4" borderId="1" xfId="0" applyFont="1" applyFill="1" applyBorder="1"/>
    <xf numFmtId="0" fontId="29" fillId="0" borderId="0" xfId="0" applyFont="1" applyAlignment="1">
      <alignment horizontal="left" vertical="center" wrapText="1"/>
    </xf>
    <xf numFmtId="0" fontId="28" fillId="5" borderId="0" xfId="0" applyFont="1" applyFill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4" fillId="6" borderId="1" xfId="0" applyFont="1" applyFill="1" applyBorder="1" applyAlignment="1">
      <alignment shrinkToFit="1"/>
    </xf>
    <xf numFmtId="0" fontId="24" fillId="6" borderId="1" xfId="0" applyFont="1" applyFill="1" applyBorder="1" applyAlignment="1">
      <alignment horizontal="center"/>
    </xf>
    <xf numFmtId="14" fontId="24" fillId="6" borderId="1" xfId="0" applyNumberFormat="1" applyFont="1" applyFill="1" applyBorder="1" applyAlignment="1">
      <alignment horizontal="center"/>
    </xf>
    <xf numFmtId="20" fontId="24" fillId="6" borderId="1" xfId="0" applyNumberFormat="1" applyFont="1" applyFill="1" applyBorder="1" applyAlignment="1">
      <alignment horizontal="center"/>
    </xf>
    <xf numFmtId="0" fontId="24" fillId="6" borderId="1" xfId="0" applyFont="1" applyFill="1" applyBorder="1" applyAlignment="1">
      <alignment horizontal="left"/>
    </xf>
    <xf numFmtId="0" fontId="2" fillId="0" borderId="1" xfId="2" applyBorder="1"/>
    <xf numFmtId="0" fontId="1" fillId="0" borderId="1" xfId="2" quotePrefix="1" applyFont="1" applyBorder="1"/>
    <xf numFmtId="20" fontId="2" fillId="0" borderId="1" xfId="2" quotePrefix="1" applyNumberFormat="1" applyBorder="1"/>
    <xf numFmtId="0" fontId="2" fillId="0" borderId="1" xfId="2" quotePrefix="1" applyBorder="1"/>
    <xf numFmtId="0" fontId="1" fillId="0" borderId="1" xfId="2" applyFont="1" applyBorder="1"/>
    <xf numFmtId="0" fontId="23" fillId="5" borderId="1" xfId="2" applyFont="1" applyFill="1" applyBorder="1" applyAlignment="1">
      <alignment horizontal="center"/>
    </xf>
    <xf numFmtId="0" fontId="28" fillId="0" borderId="1" xfId="5" applyFont="1" applyBorder="1"/>
    <xf numFmtId="20" fontId="24" fillId="6" borderId="10" xfId="0" applyNumberFormat="1" applyFont="1" applyFill="1" applyBorder="1" applyAlignment="1">
      <alignment horizontal="center"/>
    </xf>
    <xf numFmtId="0" fontId="1" fillId="0" borderId="1" xfId="5" applyFont="1" applyBorder="1"/>
    <xf numFmtId="0" fontId="1" fillId="0" borderId="1" xfId="5" applyBorder="1"/>
    <xf numFmtId="0" fontId="1" fillId="0" borderId="1" xfId="5" applyBorder="1" applyAlignment="1">
      <alignment horizontal="center"/>
    </xf>
    <xf numFmtId="0" fontId="1" fillId="0" borderId="0" xfId="2" applyFont="1"/>
    <xf numFmtId="0" fontId="24" fillId="4" borderId="1" xfId="0" applyFont="1" applyFill="1" applyBorder="1" applyAlignment="1">
      <alignment shrinkToFit="1"/>
    </xf>
    <xf numFmtId="0" fontId="27" fillId="0" borderId="1" xfId="0" applyFont="1" applyBorder="1"/>
    <xf numFmtId="0" fontId="30" fillId="4" borderId="1" xfId="0" applyFont="1" applyFill="1" applyBorder="1"/>
    <xf numFmtId="0" fontId="27" fillId="4" borderId="1" xfId="0" applyFont="1" applyFill="1" applyBorder="1" applyAlignment="1">
      <alignment shrinkToFit="1"/>
    </xf>
    <xf numFmtId="0" fontId="28" fillId="0" borderId="1" xfId="5" applyFont="1" applyBorder="1"/>
    <xf numFmtId="0" fontId="28" fillId="0" borderId="1" xfId="5" applyFont="1" applyBorder="1" applyAlignment="1">
      <alignment horizontal="center"/>
    </xf>
    <xf numFmtId="0" fontId="24" fillId="0" borderId="1" xfId="5" applyFont="1" applyBorder="1" applyAlignment="1">
      <alignment horizontal="center"/>
    </xf>
    <xf numFmtId="0" fontId="1" fillId="0" borderId="1" xfId="5" applyBorder="1" applyAlignment="1">
      <alignment horizontal="center"/>
    </xf>
    <xf numFmtId="0" fontId="1" fillId="0" borderId="1" xfId="5" applyFill="1" applyBorder="1" applyAlignment="1">
      <alignment horizontal="center"/>
    </xf>
    <xf numFmtId="0" fontId="1" fillId="0" borderId="1" xfId="5" applyBorder="1"/>
    <xf numFmtId="0" fontId="1" fillId="0" borderId="1" xfId="5" applyBorder="1" applyAlignment="1">
      <alignment horizontal="center"/>
    </xf>
    <xf numFmtId="0" fontId="1" fillId="0" borderId="1" xfId="5" applyBorder="1"/>
    <xf numFmtId="0" fontId="1" fillId="0" borderId="1" xfId="5" applyBorder="1" applyAlignment="1">
      <alignment horizontal="center"/>
    </xf>
    <xf numFmtId="0" fontId="1" fillId="0" borderId="1" xfId="5" applyFont="1" applyFill="1" applyBorder="1"/>
    <xf numFmtId="0" fontId="28" fillId="0" borderId="1" xfId="5" applyFont="1" applyBorder="1"/>
    <xf numFmtId="0" fontId="28" fillId="0" borderId="1" xfId="5" applyFont="1" applyBorder="1" applyAlignment="1">
      <alignment horizontal="center"/>
    </xf>
    <xf numFmtId="0" fontId="1" fillId="0" borderId="1" xfId="5" applyBorder="1"/>
    <xf numFmtId="0" fontId="1" fillId="0" borderId="1" xfId="5" applyBorder="1" applyAlignment="1">
      <alignment horizontal="center"/>
    </xf>
    <xf numFmtId="0" fontId="28" fillId="0" borderId="1" xfId="5" applyFont="1" applyBorder="1"/>
    <xf numFmtId="0" fontId="28" fillId="0" borderId="1" xfId="5" applyFont="1" applyBorder="1" applyAlignment="1">
      <alignment horizontal="center"/>
    </xf>
    <xf numFmtId="0" fontId="24" fillId="0" borderId="1" xfId="5" applyFont="1" applyBorder="1" applyAlignment="1">
      <alignment horizontal="center"/>
    </xf>
    <xf numFmtId="0" fontId="24" fillId="6" borderId="12" xfId="0" applyFont="1" applyFill="1" applyBorder="1" applyAlignment="1">
      <alignment shrinkToFit="1"/>
    </xf>
    <xf numFmtId="0" fontId="28" fillId="0" borderId="1" xfId="5" applyFont="1" applyBorder="1" applyAlignment="1">
      <alignment horizontal="center"/>
    </xf>
    <xf numFmtId="0" fontId="1" fillId="0" borderId="1" xfId="5" applyBorder="1" applyAlignment="1">
      <alignment horizontal="center"/>
    </xf>
    <xf numFmtId="0" fontId="24" fillId="7" borderId="1" xfId="0" applyFont="1" applyFill="1" applyBorder="1" applyAlignment="1">
      <alignment horizontal="center"/>
    </xf>
    <xf numFmtId="0" fontId="24" fillId="7" borderId="1" xfId="0" applyFont="1" applyFill="1" applyBorder="1" applyAlignment="1">
      <alignment shrinkToFit="1"/>
    </xf>
    <xf numFmtId="14" fontId="24" fillId="7" borderId="1" xfId="0" applyNumberFormat="1" applyFont="1" applyFill="1" applyBorder="1" applyAlignment="1">
      <alignment horizontal="center"/>
    </xf>
    <xf numFmtId="20" fontId="24" fillId="7" borderId="10" xfId="0" applyNumberFormat="1" applyFont="1" applyFill="1" applyBorder="1" applyAlignment="1">
      <alignment horizontal="center"/>
    </xf>
    <xf numFmtId="0" fontId="24" fillId="8" borderId="1" xfId="0" applyFont="1" applyFill="1" applyBorder="1" applyAlignment="1">
      <alignment horizontal="center"/>
    </xf>
    <xf numFmtId="0" fontId="24" fillId="8" borderId="1" xfId="0" applyFont="1" applyFill="1" applyBorder="1" applyAlignment="1">
      <alignment shrinkToFit="1"/>
    </xf>
    <xf numFmtId="14" fontId="24" fillId="8" borderId="1" xfId="0" applyNumberFormat="1" applyFont="1" applyFill="1" applyBorder="1" applyAlignment="1">
      <alignment horizontal="center"/>
    </xf>
    <xf numFmtId="20" fontId="24" fillId="8" borderId="10" xfId="0" applyNumberFormat="1" applyFont="1" applyFill="1" applyBorder="1" applyAlignment="1">
      <alignment horizontal="center"/>
    </xf>
    <xf numFmtId="0" fontId="24" fillId="7" borderId="10" xfId="0" applyFont="1" applyFill="1" applyBorder="1" applyAlignment="1">
      <alignment horizontal="left"/>
    </xf>
    <xf numFmtId="0" fontId="24" fillId="8" borderId="10" xfId="0" applyFont="1" applyFill="1" applyBorder="1" applyAlignment="1">
      <alignment horizontal="left"/>
    </xf>
  </cellXfs>
  <cellStyles count="6">
    <cellStyle name="Excel Built-in Normal" xfId="1" xr:uid="{00000000-0005-0000-0000-000000000000}"/>
    <cellStyle name="Excel Built-in Normal 2" xfId="4" xr:uid="{A2AAD018-C4F6-4DFC-BD15-672A8BC1F3D1}"/>
    <cellStyle name="Standard" xfId="0" builtinId="0"/>
    <cellStyle name="Standard 2" xfId="2" xr:uid="{B4157C81-2791-44C2-9A26-9A75C7F1E8D8}"/>
    <cellStyle name="Standard 3" xfId="3" xr:uid="{8DC2E871-EED8-4235-B4A6-8C8A944A08AC}"/>
    <cellStyle name="Standard 4" xfId="5" xr:uid="{75F3750B-09AE-4741-B428-24117E94896E}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2</xdr:col>
      <xdr:colOff>32072</xdr:colOff>
      <xdr:row>4</xdr:row>
      <xdr:rowOff>96213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58AFCD0-0877-4084-A577-77366744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728"/>
          <a:ext cx="1096818" cy="808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129" totalsRowShown="0" headerRowDxfId="6" dataDxfId="5">
  <autoFilter ref="A1:E129" xr:uid="{00000000-0009-0000-0100-000001000000}"/>
  <sortState xmlns:xlrd2="http://schemas.microsoft.com/office/spreadsheetml/2017/richdata2" ref="A2:E131">
    <sortCondition ref="D1:D131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tabSelected="1" view="pageLayout" zoomScale="99" zoomScaleNormal="100" zoomScalePageLayoutView="99" workbookViewId="0">
      <selection activeCell="C3" sqref="C3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61" t="s">
        <v>842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83" t="s">
        <v>651</v>
      </c>
      <c r="D5" s="83"/>
      <c r="E5" s="83"/>
      <c r="F5" s="83"/>
      <c r="G5" s="83"/>
      <c r="H5" s="83"/>
      <c r="I5" s="83"/>
      <c r="J5" s="83"/>
      <c r="K5" s="83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84" t="s">
        <v>652</v>
      </c>
      <c r="B8" s="84"/>
      <c r="C8" s="15" t="s">
        <v>632</v>
      </c>
      <c r="D8" s="85" t="s">
        <v>678</v>
      </c>
      <c r="E8" s="86"/>
      <c r="F8" s="87"/>
      <c r="G8" s="85" t="s">
        <v>653</v>
      </c>
      <c r="H8" s="86"/>
      <c r="I8" s="86"/>
      <c r="J8" s="87"/>
      <c r="K8" s="84" t="s">
        <v>681</v>
      </c>
      <c r="L8" s="84"/>
      <c r="M8" s="84"/>
      <c r="N8" s="84"/>
      <c r="O8" s="84"/>
      <c r="P8" s="4"/>
      <c r="Q8" s="4"/>
      <c r="R8" s="4"/>
      <c r="S8" s="4"/>
      <c r="T8" s="4"/>
      <c r="U8" s="4"/>
    </row>
    <row r="9" spans="1:21" ht="18.5">
      <c r="A9" s="84"/>
      <c r="B9" s="84"/>
      <c r="C9" s="15"/>
      <c r="D9" s="85"/>
      <c r="E9" s="86"/>
      <c r="F9" s="87"/>
      <c r="G9" s="85"/>
      <c r="H9" s="86"/>
      <c r="I9" s="86"/>
      <c r="J9" s="87"/>
      <c r="K9" s="84"/>
      <c r="L9" s="84"/>
      <c r="M9" s="84"/>
      <c r="N9" s="84"/>
      <c r="O9" s="84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90" t="s">
        <v>654</v>
      </c>
      <c r="C11" s="91"/>
      <c r="D11" s="1"/>
      <c r="E11" s="90" t="s">
        <v>656</v>
      </c>
      <c r="F11" s="96"/>
      <c r="G11" s="96"/>
      <c r="H11" s="96"/>
      <c r="I11" s="96"/>
      <c r="J11" s="96"/>
      <c r="K11" s="96"/>
      <c r="L11" s="96"/>
      <c r="M11" s="96"/>
      <c r="N11" s="96"/>
      <c r="O11" s="91"/>
      <c r="P11" s="4"/>
      <c r="Q11" s="4"/>
      <c r="R11" s="4"/>
      <c r="S11" s="4"/>
      <c r="T11" s="4"/>
      <c r="U11" s="4"/>
    </row>
    <row r="12" spans="1:21" ht="19" thickBot="1">
      <c r="A12" s="36"/>
      <c r="B12" s="88" t="e">
        <f>VLOOKUP(A12,Teams!$A$2:$B$6,2,FALSE)</f>
        <v>#N/A</v>
      </c>
      <c r="C12" s="89"/>
      <c r="D12" s="1" t="s">
        <v>655</v>
      </c>
      <c r="E12" s="97" t="e">
        <f>VLOOKUP(P12,Teams!$A$2:$B$6,2,FALSE)</f>
        <v>#N/A</v>
      </c>
      <c r="F12" s="98"/>
      <c r="G12" s="98"/>
      <c r="H12" s="98"/>
      <c r="I12" s="99"/>
      <c r="J12" s="99"/>
      <c r="K12" s="99"/>
      <c r="L12" s="99"/>
      <c r="M12" s="99"/>
      <c r="N12" s="99"/>
      <c r="O12" s="89"/>
      <c r="P12" s="38"/>
      <c r="Q12" s="4"/>
      <c r="R12" s="4"/>
      <c r="S12" s="4"/>
      <c r="T12" s="4"/>
      <c r="U12" s="4"/>
    </row>
    <row r="13" spans="1:21" ht="29.5" thickBot="1">
      <c r="A13" s="45"/>
      <c r="B13" s="47" t="s">
        <v>679</v>
      </c>
      <c r="C13" s="46"/>
      <c r="D13" s="1"/>
      <c r="E13" s="100" t="s">
        <v>679</v>
      </c>
      <c r="F13" s="101"/>
      <c r="G13" s="101"/>
      <c r="H13" s="101"/>
      <c r="I13" s="102"/>
      <c r="J13" s="103"/>
      <c r="K13" s="103"/>
      <c r="L13" s="103"/>
      <c r="M13" s="103"/>
      <c r="N13" s="103"/>
      <c r="O13" s="104"/>
      <c r="P13" s="45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05" t="s">
        <v>633</v>
      </c>
      <c r="F14" s="106"/>
      <c r="G14" s="107"/>
      <c r="H14" s="107"/>
      <c r="I14" s="107"/>
      <c r="J14" s="107"/>
      <c r="K14" s="107"/>
      <c r="L14" s="108"/>
      <c r="M14" s="109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1</v>
      </c>
      <c r="C15" s="10" t="str">
        <f>VLOOKUP(B15,Participants!$A$1:$E$129,3,FALSE)&amp;VLOOKUP(B15,Participants!$A$1:$E$129,2,FALSE)</f>
        <v>Samuel NOVOTA</v>
      </c>
      <c r="D15" s="12">
        <v>1</v>
      </c>
      <c r="E15" s="81" t="str">
        <f>VLOOKUP(D15,Participants!$A$1:$E$129,3,FALSE)&amp;VLOOKUP(D15,Participants!$A$1:$E$129,2,FALSE)</f>
        <v>Samuel NOVOTA</v>
      </c>
      <c r="F15" s="81"/>
      <c r="G15" s="81" t="e">
        <f>VLOOKUP(E15,Participants!$A$1:$E$129,3,FALSE)&amp;VLOOKUP(E15,Participants!$A$1:$E$129,2,FALSE)</f>
        <v>#N/A</v>
      </c>
      <c r="H15" s="81"/>
      <c r="I15" s="81" t="e">
        <f>VLOOKUP(G15,Participants!$A$1:$E$129,3,FALSE)&amp;VLOOKUP(G15,Participants!$A$1:$E$129,2,FALSE)</f>
        <v>#N/A</v>
      </c>
      <c r="J15" s="81"/>
      <c r="K15" s="81" t="e">
        <f>VLOOKUP(I15,Participants!$A$1:$E$129,3,FALSE)&amp;VLOOKUP(I15,Participants!$A$1:$E$129,2,FALSE)</f>
        <v>#N/A</v>
      </c>
      <c r="L15" s="81"/>
      <c r="M15" s="81" t="e">
        <f>VLOOKUP(K15,Participants!$A$1:$E$129,3,FALSE)&amp;VLOOKUP(K15,Participants!$A$1:$E$129,2,FALSE)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10"/>
      <c r="F16" s="110"/>
      <c r="G16" s="110"/>
      <c r="H16" s="110"/>
      <c r="I16" s="110"/>
      <c r="J16" s="110"/>
      <c r="K16" s="110"/>
      <c r="L16" s="110"/>
      <c r="M16" s="110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11" t="s">
        <v>634</v>
      </c>
      <c r="F17" s="112"/>
      <c r="G17" s="113"/>
      <c r="H17" s="113"/>
      <c r="I17" s="113"/>
      <c r="J17" s="113"/>
      <c r="K17" s="113"/>
      <c r="L17" s="114"/>
      <c r="M17" s="115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92" t="s">
        <v>689</v>
      </c>
      <c r="F18" s="93"/>
      <c r="G18" s="93"/>
      <c r="H18" s="94"/>
      <c r="I18" s="94"/>
      <c r="J18" s="94"/>
      <c r="K18" s="94"/>
      <c r="L18" s="94"/>
      <c r="M18" s="95"/>
      <c r="N18" s="13"/>
      <c r="O18" s="13"/>
      <c r="P18" s="4"/>
      <c r="Q18" s="4"/>
      <c r="R18" s="4"/>
      <c r="S18" s="4"/>
      <c r="T18" s="4"/>
      <c r="U18" s="4"/>
    </row>
    <row r="19" spans="1:21" ht="18.5">
      <c r="A19" s="40" t="s">
        <v>661</v>
      </c>
      <c r="B19" s="12">
        <v>33</v>
      </c>
      <c r="C19" s="39" t="str">
        <f>VLOOKUP(B19,Participants!$A$1:$E$129,3,FALSE)&amp;VLOOKUP(B19,Participants!$A$1:$E$129,2,FALSE)</f>
        <v>Tomislav JAPEC</v>
      </c>
      <c r="D19" s="130" t="s">
        <v>669</v>
      </c>
      <c r="E19" s="131"/>
      <c r="F19" s="132"/>
      <c r="G19" s="11" t="s">
        <v>674</v>
      </c>
      <c r="H19" s="124" t="str">
        <f>VLOOKUP(G19,Participants!$A$1:$E$129,3,FALSE)&amp;VLOOKUP(G19,Participants!$A$1:$E$129,2,FALSE)</f>
        <v/>
      </c>
      <c r="I19" s="125"/>
      <c r="J19" s="125"/>
      <c r="K19" s="125"/>
      <c r="L19" s="125"/>
      <c r="M19" s="125"/>
      <c r="N19" s="125"/>
      <c r="O19" s="126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4" t="s">
        <v>657</v>
      </c>
      <c r="D21" s="42"/>
      <c r="E21" s="127" t="s">
        <v>658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9"/>
      <c r="P21" s="4"/>
      <c r="Q21" s="4"/>
      <c r="R21" s="4"/>
      <c r="S21" s="4"/>
      <c r="T21" s="4"/>
      <c r="U21" s="4"/>
    </row>
    <row r="22" spans="1:21" ht="18.5">
      <c r="A22" s="14">
        <v>4</v>
      </c>
      <c r="B22" s="11"/>
      <c r="C22" s="10" t="e">
        <f>VLOOKUP(B22,Participants!$A$1:$E$129,3,FALSE)&amp;VLOOKUP(B22,Participants!$A$1:$E$129,2,FALSE)</f>
        <v>#N/A</v>
      </c>
      <c r="D22" s="41"/>
      <c r="E22" s="81" t="e">
        <f>VLOOKUP(D22,Participants!$A$1:$E$129,3,FALSE)&amp;VLOOKUP(D22,Participants!$A$1:$E$129,2,FALSE)</f>
        <v>#N/A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4"/>
      <c r="Q22" s="4"/>
      <c r="R22" s="4"/>
      <c r="S22" s="4"/>
      <c r="T22" s="4"/>
      <c r="U22" s="4"/>
    </row>
    <row r="23" spans="1:21" ht="18.5">
      <c r="A23" s="15"/>
      <c r="B23" s="12"/>
      <c r="C23" s="9" t="e">
        <f>VLOOKUP(B23,Participants!$A$1:$E$129,3,FALSE)&amp;VLOOKUP(B23,Participants!$A$1:$E$129,2,FALSE)</f>
        <v>#N/A</v>
      </c>
      <c r="D23" s="36"/>
      <c r="E23" s="78" t="e">
        <f>VLOOKUP(D23,Participants!$A$1:$E$129,3,FALSE)&amp;VLOOKUP(D23,Participants!$A$1:$E$129,2,FALSE)</f>
        <v>#N/A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VLOOKUP(B24,Participants!$A$1:$E$129,3,FALSE)&amp;VLOOKUP(B24,Participants!$A$1:$E$129,2,FALSE)</f>
        <v>#N/A</v>
      </c>
      <c r="D24" s="36"/>
      <c r="E24" s="78" t="e">
        <f>VLOOKUP(D24,Participants!$A$1:$E$129,3,FALSE)&amp;VLOOKUP(D24,Participants!$A$1:$E$129,2,FALSE)</f>
        <v>#N/A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4"/>
      <c r="Q24" s="4"/>
      <c r="R24" s="4"/>
      <c r="S24" s="4"/>
      <c r="T24" s="4"/>
      <c r="U24" s="4"/>
    </row>
    <row r="25" spans="1:21" ht="18.5">
      <c r="A25" s="15" t="s">
        <v>680</v>
      </c>
      <c r="B25" s="12"/>
      <c r="C25" s="9" t="e">
        <f>VLOOKUP(B25,Participants!$A$1:$E$129,3,FALSE)&amp;VLOOKUP(B25,Participants!$A$1:$E$129,2,FALSE)</f>
        <v>#N/A</v>
      </c>
      <c r="D25" s="36"/>
      <c r="E25" s="78" t="e">
        <f>VLOOKUP(D25,Participants!$A$1:$E$129,3,FALSE)&amp;VLOOKUP(D25,Participants!$A$1:$E$129,2,FALSE)</f>
        <v>#N/A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90" t="s">
        <v>646</v>
      </c>
      <c r="C27" s="96"/>
      <c r="D27" s="96"/>
      <c r="E27" s="119" t="s">
        <v>660</v>
      </c>
      <c r="F27" s="121"/>
      <c r="G27" s="121"/>
      <c r="H27" s="121"/>
      <c r="I27" s="121"/>
      <c r="J27" s="121"/>
      <c r="K27" s="121"/>
      <c r="L27" s="121"/>
      <c r="M27" s="121"/>
      <c r="N27" s="120"/>
      <c r="O27" s="119" t="s">
        <v>650</v>
      </c>
      <c r="P27" s="120"/>
      <c r="Q27" s="4"/>
      <c r="R27" s="4"/>
      <c r="S27" s="4"/>
      <c r="T27" s="4"/>
      <c r="U27" s="4"/>
    </row>
    <row r="28" spans="1:21" ht="14" customHeight="1" thickBot="1">
      <c r="A28" s="21"/>
      <c r="B28" s="90"/>
      <c r="C28" s="96"/>
      <c r="D28" s="91"/>
      <c r="E28" s="119">
        <v>1</v>
      </c>
      <c r="F28" s="120"/>
      <c r="G28" s="119">
        <v>2</v>
      </c>
      <c r="H28" s="120"/>
      <c r="I28" s="119">
        <v>3</v>
      </c>
      <c r="J28" s="120"/>
      <c r="K28" s="119">
        <v>4</v>
      </c>
      <c r="L28" s="120"/>
      <c r="M28" s="119">
        <v>5</v>
      </c>
      <c r="N28" s="120"/>
      <c r="O28" s="119"/>
      <c r="P28" s="120"/>
      <c r="Q28" s="4"/>
      <c r="R28" s="4"/>
      <c r="S28" s="4"/>
      <c r="T28" s="4"/>
      <c r="U28" s="4"/>
    </row>
    <row r="29" spans="1:21" ht="21.75" customHeight="1" thickBot="1">
      <c r="A29" s="10" t="s">
        <v>639</v>
      </c>
      <c r="B29" s="122" t="e">
        <f>VLOOKUP(B22,Participants!$A$1:$E$129,2,FALSE)&amp;" vs. "&amp;VLOOKUP(D23,Participants!$A$1:$E$129,2,FALSE)</f>
        <v>#N/A</v>
      </c>
      <c r="C29" s="123"/>
      <c r="D29" s="123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640</v>
      </c>
      <c r="B30" s="116" t="e">
        <f>VLOOKUP(B23,Participants!$A$1:$E$129,2,FALSE)&amp;" vs. "&amp;VLOOKUP(D22,Participants!$A$1:$E$129,2,FALSE)</f>
        <v>#N/A</v>
      </c>
      <c r="C30" s="117"/>
      <c r="D30" s="118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85" t="e">
        <f>VLOOKUP(B24,Participants!$A$1:$E$129,2,FALSE)&amp;" vs. "&amp;VLOOKUP(D24,Participants!$A$1:$E$129,2,FALSE)</f>
        <v>#N/A</v>
      </c>
      <c r="C31" s="86"/>
      <c r="D31" s="87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642</v>
      </c>
      <c r="B32" s="116" t="e">
        <f>VLOOKUP(B22,Participants!$A$1:$E$129,2,FALSE)&amp;" vs. "&amp;VLOOKUP(D22,Participants!$A$1:$E$129,2,FALSE)</f>
        <v>#N/A</v>
      </c>
      <c r="C32" s="117"/>
      <c r="D32" s="118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643</v>
      </c>
      <c r="B33" s="116" t="e">
        <f>VLOOKUP(B23,Participants!$A$1:$E$129,2,FALSE)&amp;" vs. "&amp;VLOOKUP(D23,Participants!$A$1:$E$129,2,FALSE)</f>
        <v>#N/A</v>
      </c>
      <c r="C33" s="117"/>
      <c r="D33" s="118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90" t="s">
        <v>644</v>
      </c>
      <c r="B35" s="91"/>
      <c r="C35" s="37" t="str">
        <f>Teams!B6</f>
        <v>STK "Libertas Marinkolor" (CRO)</v>
      </c>
      <c r="D35" s="90" t="s">
        <v>646</v>
      </c>
      <c r="E35" s="96"/>
      <c r="F35" s="91"/>
      <c r="G35" s="90" t="s">
        <v>650</v>
      </c>
      <c r="H35" s="96"/>
      <c r="I35" s="96"/>
      <c r="J35" s="91"/>
      <c r="K35" s="152" t="s">
        <v>645</v>
      </c>
      <c r="L35" s="153"/>
      <c r="M35" s="153"/>
      <c r="N35" s="153"/>
      <c r="O35" s="153"/>
      <c r="P35" s="154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3"/>
      <c r="E36" s="92"/>
      <c r="F36" s="135"/>
      <c r="G36" s="92">
        <f>SUM(O29:O33)</f>
        <v>0</v>
      </c>
      <c r="H36" s="135"/>
      <c r="I36" s="92">
        <f>SUM(P29:P33)</f>
        <v>0</v>
      </c>
      <c r="J36" s="135"/>
      <c r="K36" s="79">
        <f>SUM(E29:E33,G29:G33,I29:I33,K29:K33,M29:M33)</f>
        <v>0</v>
      </c>
      <c r="L36" s="80"/>
      <c r="M36" s="80"/>
      <c r="N36" s="80">
        <f>SUM(F29:F33,H29:H33,J29:J33,L29:L33,N29:N33)</f>
        <v>0</v>
      </c>
      <c r="O36" s="80"/>
      <c r="P36" s="82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670</v>
      </c>
      <c r="E37" s="81" t="s">
        <v>671</v>
      </c>
      <c r="F37" s="81"/>
      <c r="G37" s="81" t="s">
        <v>670</v>
      </c>
      <c r="H37" s="81"/>
      <c r="I37" s="81" t="s">
        <v>671</v>
      </c>
      <c r="J37" s="81"/>
      <c r="K37" s="81" t="s">
        <v>670</v>
      </c>
      <c r="L37" s="81"/>
      <c r="M37" s="81"/>
      <c r="N37" s="81" t="s">
        <v>671</v>
      </c>
      <c r="O37" s="81"/>
      <c r="P37" s="81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662</v>
      </c>
      <c r="B39" s="28" t="s">
        <v>663</v>
      </c>
      <c r="C39" s="31" t="s">
        <v>659</v>
      </c>
      <c r="D39" s="78" t="s">
        <v>664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4"/>
      <c r="R43" s="4"/>
      <c r="S43" s="4"/>
      <c r="T43" s="4"/>
      <c r="U43" s="4"/>
    </row>
    <row r="44" spans="1:21" ht="19" thickBot="1">
      <c r="A44" s="90" t="s">
        <v>665</v>
      </c>
      <c r="B44" s="91"/>
      <c r="C44" s="22" t="s">
        <v>649</v>
      </c>
      <c r="D44" s="137" t="s">
        <v>647</v>
      </c>
      <c r="E44" s="138"/>
      <c r="F44" s="138"/>
      <c r="G44" s="138"/>
      <c r="H44" s="139"/>
      <c r="I44" s="137" t="s">
        <v>648</v>
      </c>
      <c r="J44" s="138"/>
      <c r="K44" s="138"/>
      <c r="L44" s="138"/>
      <c r="M44" s="138"/>
      <c r="N44" s="138"/>
      <c r="O44" s="138"/>
      <c r="P44" s="139"/>
      <c r="Q44" s="4"/>
      <c r="R44" s="4"/>
      <c r="S44" s="4"/>
      <c r="T44" s="4"/>
      <c r="U44" s="4"/>
    </row>
    <row r="45" spans="1:21" ht="18.5">
      <c r="A45" s="23" t="s">
        <v>654</v>
      </c>
      <c r="B45" s="25" t="s">
        <v>656</v>
      </c>
      <c r="C45" s="133"/>
      <c r="D45" s="140"/>
      <c r="E45" s="141"/>
      <c r="F45" s="141"/>
      <c r="G45" s="141"/>
      <c r="H45" s="142"/>
      <c r="I45" s="146"/>
      <c r="J45" s="147"/>
      <c r="K45" s="147"/>
      <c r="L45" s="147"/>
      <c r="M45" s="147"/>
      <c r="N45" s="147"/>
      <c r="O45" s="147"/>
      <c r="P45" s="148"/>
      <c r="Q45" s="4"/>
      <c r="R45" s="4"/>
      <c r="S45" s="4"/>
      <c r="T45" s="4"/>
      <c r="U45" s="4"/>
    </row>
    <row r="46" spans="1:21" ht="16" customHeight="1" thickBot="1">
      <c r="A46" s="34" t="s">
        <v>666</v>
      </c>
      <c r="B46" s="35" t="s">
        <v>666</v>
      </c>
      <c r="C46" s="134"/>
      <c r="D46" s="143"/>
      <c r="E46" s="144"/>
      <c r="F46" s="144"/>
      <c r="G46" s="144"/>
      <c r="H46" s="145"/>
      <c r="I46" s="149"/>
      <c r="J46" s="150"/>
      <c r="K46" s="150"/>
      <c r="L46" s="150"/>
      <c r="M46" s="150"/>
      <c r="N46" s="150"/>
      <c r="O46" s="150"/>
      <c r="P46" s="151"/>
      <c r="Q46" s="4"/>
      <c r="R46" s="4"/>
      <c r="S46" s="4"/>
      <c r="T46" s="4"/>
      <c r="U46" s="4"/>
    </row>
    <row r="47" spans="1:21" ht="15" customHeight="1">
      <c r="A47" s="34" t="s">
        <v>667</v>
      </c>
      <c r="B47" s="34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  <mergeCell ref="H19:O19"/>
    <mergeCell ref="E21:O21"/>
    <mergeCell ref="E22:O22"/>
    <mergeCell ref="E23:O23"/>
    <mergeCell ref="E25:O25"/>
    <mergeCell ref="E24:O24"/>
    <mergeCell ref="D19:F19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"/>
  <sheetViews>
    <sheetView workbookViewId="0">
      <selection activeCell="B11" sqref="B11"/>
    </sheetView>
  </sheetViews>
  <sheetFormatPr baseColWidth="10" defaultColWidth="10.90625" defaultRowHeight="12.5"/>
  <cols>
    <col min="1" max="1" width="5.1796875" bestFit="1" customWidth="1"/>
    <col min="2" max="2" width="45.26953125" customWidth="1"/>
  </cols>
  <sheetData>
    <row r="1" spans="1:3" ht="14.5">
      <c r="A1" s="6" t="s">
        <v>637</v>
      </c>
      <c r="B1" s="6" t="s">
        <v>638</v>
      </c>
    </row>
    <row r="2" spans="1:3" ht="13">
      <c r="A2" s="7">
        <v>1</v>
      </c>
      <c r="B2" s="67" t="s">
        <v>717</v>
      </c>
      <c r="C2" s="33" t="s">
        <v>716</v>
      </c>
    </row>
    <row r="3" spans="1:3" ht="13">
      <c r="A3" s="7">
        <v>2</v>
      </c>
      <c r="B3" s="67" t="s">
        <v>718</v>
      </c>
      <c r="C3" s="33" t="s">
        <v>716</v>
      </c>
    </row>
    <row r="4" spans="1:3" ht="13">
      <c r="A4" s="7">
        <v>3</v>
      </c>
      <c r="B4" s="67" t="s">
        <v>719</v>
      </c>
      <c r="C4" s="33" t="s">
        <v>716</v>
      </c>
    </row>
    <row r="5" spans="1:3" ht="13">
      <c r="A5" s="7">
        <v>4</v>
      </c>
      <c r="B5" s="67" t="s">
        <v>720</v>
      </c>
      <c r="C5" s="64" t="s">
        <v>716</v>
      </c>
    </row>
    <row r="6" spans="1:3" ht="13.5">
      <c r="A6" s="7">
        <v>5</v>
      </c>
      <c r="B6" s="174" t="s">
        <v>721</v>
      </c>
      <c r="C6" s="64" t="s">
        <v>716</v>
      </c>
    </row>
    <row r="7" spans="1:3" ht="13">
      <c r="A7" s="53">
        <v>6</v>
      </c>
      <c r="B7" s="175" t="s">
        <v>723</v>
      </c>
      <c r="C7" s="64" t="s">
        <v>722</v>
      </c>
    </row>
    <row r="8" spans="1:3" ht="13">
      <c r="A8" s="53">
        <v>7</v>
      </c>
      <c r="B8" s="175" t="s">
        <v>724</v>
      </c>
      <c r="C8" s="64" t="s">
        <v>722</v>
      </c>
    </row>
    <row r="9" spans="1:3" ht="13">
      <c r="A9" s="53">
        <v>8</v>
      </c>
      <c r="B9" s="67" t="s">
        <v>725</v>
      </c>
      <c r="C9" s="64" t="s">
        <v>722</v>
      </c>
    </row>
    <row r="10" spans="1:3" ht="13">
      <c r="A10" s="53">
        <v>9</v>
      </c>
      <c r="B10" s="173" t="s">
        <v>726</v>
      </c>
      <c r="C10" s="64" t="s">
        <v>722</v>
      </c>
    </row>
    <row r="11" spans="1:3" ht="13">
      <c r="A11" s="53">
        <v>10</v>
      </c>
      <c r="B11" s="173" t="s">
        <v>727</v>
      </c>
      <c r="C11" s="64" t="s">
        <v>722</v>
      </c>
    </row>
  </sheetData>
  <autoFilter ref="B1:B6" xr:uid="{00000000-0009-0000-0000-000002000000}">
    <sortState xmlns:xlrd2="http://schemas.microsoft.com/office/spreadsheetml/2017/richdata2" ref="B2:B6">
      <sortCondition ref="B1:B6"/>
    </sortState>
  </autoFilter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9"/>
  <sheetViews>
    <sheetView topLeftCell="A70" workbookViewId="0">
      <selection activeCell="E75" sqref="E75:E79"/>
    </sheetView>
  </sheetViews>
  <sheetFormatPr baseColWidth="10" defaultColWidth="10.90625" defaultRowHeight="16"/>
  <cols>
    <col min="1" max="1" width="11.453125" style="5" customWidth="1"/>
    <col min="2" max="2" width="31.90625" style="5" customWidth="1"/>
    <col min="3" max="3" width="6.1796875" style="5" customWidth="1"/>
    <col min="4" max="4" width="43.3632812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ht="15.5">
      <c r="A2" s="50">
        <v>1</v>
      </c>
      <c r="B2" s="176" t="s">
        <v>728</v>
      </c>
      <c r="C2" s="73"/>
      <c r="D2" s="67" t="s">
        <v>717</v>
      </c>
      <c r="E2" s="177" t="s">
        <v>700</v>
      </c>
    </row>
    <row r="3" spans="1:5" ht="15.5">
      <c r="A3" s="50">
        <v>2</v>
      </c>
      <c r="B3" s="176" t="s">
        <v>729</v>
      </c>
      <c r="C3" s="73"/>
      <c r="D3" s="67" t="s">
        <v>717</v>
      </c>
      <c r="E3" s="177" t="s">
        <v>700</v>
      </c>
    </row>
    <row r="4" spans="1:5" ht="15.5">
      <c r="A4" s="50">
        <v>3</v>
      </c>
      <c r="B4" s="176" t="s">
        <v>730</v>
      </c>
      <c r="C4" s="73"/>
      <c r="D4" s="67" t="s">
        <v>717</v>
      </c>
      <c r="E4" s="177" t="s">
        <v>700</v>
      </c>
    </row>
    <row r="5" spans="1:5" ht="15.5">
      <c r="A5" s="50">
        <v>4</v>
      </c>
      <c r="B5" s="176" t="s">
        <v>731</v>
      </c>
      <c r="C5" s="73"/>
      <c r="D5" s="67" t="s">
        <v>717</v>
      </c>
      <c r="E5" s="177" t="s">
        <v>700</v>
      </c>
    </row>
    <row r="6" spans="1:5" ht="15.5">
      <c r="A6" s="48">
        <v>5</v>
      </c>
      <c r="B6" s="176" t="s">
        <v>732</v>
      </c>
      <c r="C6" s="73"/>
      <c r="D6" s="67" t="s">
        <v>717</v>
      </c>
      <c r="E6" s="177" t="s">
        <v>700</v>
      </c>
    </row>
    <row r="7" spans="1:5" ht="15.5">
      <c r="A7" s="48">
        <v>6</v>
      </c>
      <c r="B7" s="176" t="s">
        <v>733</v>
      </c>
      <c r="C7" s="73"/>
      <c r="D7" s="67" t="s">
        <v>717</v>
      </c>
      <c r="E7" s="177" t="s">
        <v>700</v>
      </c>
    </row>
    <row r="8" spans="1:5" ht="15.5">
      <c r="A8" s="48">
        <v>7</v>
      </c>
      <c r="B8" s="176" t="s">
        <v>734</v>
      </c>
      <c r="C8" s="73"/>
      <c r="D8" s="67" t="s">
        <v>717</v>
      </c>
      <c r="E8" s="177" t="s">
        <v>700</v>
      </c>
    </row>
    <row r="9" spans="1:5" ht="15.5">
      <c r="A9" s="48">
        <v>8</v>
      </c>
      <c r="B9" s="176" t="s">
        <v>735</v>
      </c>
      <c r="C9" s="73"/>
      <c r="D9" s="67" t="s">
        <v>717</v>
      </c>
      <c r="E9" s="178" t="s">
        <v>700</v>
      </c>
    </row>
    <row r="10" spans="1:5" ht="15.5">
      <c r="A10" s="48">
        <v>9</v>
      </c>
      <c r="B10" s="166" t="s">
        <v>736</v>
      </c>
      <c r="C10" s="73"/>
      <c r="D10" s="67" t="s">
        <v>718</v>
      </c>
      <c r="E10" s="180" t="s">
        <v>690</v>
      </c>
    </row>
    <row r="11" spans="1:5" ht="15.5">
      <c r="A11" s="48">
        <v>10</v>
      </c>
      <c r="B11" s="168" t="s">
        <v>737</v>
      </c>
      <c r="C11" s="73"/>
      <c r="D11" s="67" t="s">
        <v>718</v>
      </c>
      <c r="E11" s="179" t="s">
        <v>699</v>
      </c>
    </row>
    <row r="12" spans="1:5" ht="15.5">
      <c r="A12" s="48">
        <v>11</v>
      </c>
      <c r="B12" s="168" t="s">
        <v>738</v>
      </c>
      <c r="C12" s="73"/>
      <c r="D12" s="67" t="s">
        <v>718</v>
      </c>
      <c r="E12" s="179" t="s">
        <v>690</v>
      </c>
    </row>
    <row r="13" spans="1:5" ht="15.5">
      <c r="A13" s="48">
        <v>12</v>
      </c>
      <c r="B13" s="168" t="s">
        <v>739</v>
      </c>
      <c r="C13" s="73"/>
      <c r="D13" s="67" t="s">
        <v>718</v>
      </c>
      <c r="E13" s="179" t="s">
        <v>690</v>
      </c>
    </row>
    <row r="14" spans="1:5" ht="15.5">
      <c r="A14" s="48">
        <v>13</v>
      </c>
      <c r="B14" s="168" t="s">
        <v>740</v>
      </c>
      <c r="C14" s="73"/>
      <c r="D14" s="67" t="s">
        <v>718</v>
      </c>
      <c r="E14" s="179" t="s">
        <v>701</v>
      </c>
    </row>
    <row r="15" spans="1:5" ht="15.5">
      <c r="A15" s="48">
        <v>14</v>
      </c>
      <c r="B15" s="169" t="s">
        <v>741</v>
      </c>
      <c r="C15" s="73"/>
      <c r="D15" s="67" t="s">
        <v>718</v>
      </c>
      <c r="E15" s="179" t="s">
        <v>690</v>
      </c>
    </row>
    <row r="16" spans="1:5" ht="15.5">
      <c r="A16" s="48">
        <v>15</v>
      </c>
      <c r="B16" s="181" t="s">
        <v>742</v>
      </c>
      <c r="C16" s="73"/>
      <c r="D16" s="67" t="s">
        <v>719</v>
      </c>
      <c r="E16" s="182" t="s">
        <v>691</v>
      </c>
    </row>
    <row r="17" spans="1:5" ht="15.5">
      <c r="A17" s="48">
        <v>16</v>
      </c>
      <c r="B17" s="181" t="s">
        <v>743</v>
      </c>
      <c r="C17" s="73"/>
      <c r="D17" s="67" t="s">
        <v>719</v>
      </c>
      <c r="E17" s="182" t="s">
        <v>697</v>
      </c>
    </row>
    <row r="18" spans="1:5" ht="15.5">
      <c r="A18" s="48">
        <v>17</v>
      </c>
      <c r="B18" s="181" t="s">
        <v>744</v>
      </c>
      <c r="C18" s="73"/>
      <c r="D18" s="67" t="s">
        <v>719</v>
      </c>
      <c r="E18" s="182" t="s">
        <v>702</v>
      </c>
    </row>
    <row r="19" spans="1:5" ht="15.5">
      <c r="A19" s="48">
        <v>18</v>
      </c>
      <c r="B19" s="181" t="s">
        <v>745</v>
      </c>
      <c r="C19" s="73"/>
      <c r="D19" s="67" t="s">
        <v>719</v>
      </c>
      <c r="E19" s="182" t="s">
        <v>691</v>
      </c>
    </row>
    <row r="20" spans="1:5" ht="15.5">
      <c r="A20" s="48">
        <v>19</v>
      </c>
      <c r="B20" s="181" t="s">
        <v>746</v>
      </c>
      <c r="C20" s="73"/>
      <c r="D20" s="67" t="s">
        <v>719</v>
      </c>
      <c r="E20" s="182" t="s">
        <v>752</v>
      </c>
    </row>
    <row r="21" spans="1:5" ht="15.5">
      <c r="A21" s="48">
        <v>20</v>
      </c>
      <c r="B21" s="181" t="s">
        <v>747</v>
      </c>
      <c r="C21" s="73"/>
      <c r="D21" s="67" t="s">
        <v>719</v>
      </c>
      <c r="E21" s="182" t="s">
        <v>752</v>
      </c>
    </row>
    <row r="22" spans="1:5" ht="15.5">
      <c r="A22" s="48">
        <v>21</v>
      </c>
      <c r="B22" s="181" t="s">
        <v>748</v>
      </c>
      <c r="C22" s="73"/>
      <c r="D22" s="67" t="s">
        <v>719</v>
      </c>
      <c r="E22" s="182" t="s">
        <v>752</v>
      </c>
    </row>
    <row r="23" spans="1:5" ht="15.5">
      <c r="A23" s="48">
        <v>22</v>
      </c>
      <c r="B23" s="181" t="s">
        <v>749</v>
      </c>
      <c r="C23" s="73"/>
      <c r="D23" s="67" t="s">
        <v>719</v>
      </c>
      <c r="E23" s="182" t="s">
        <v>752</v>
      </c>
    </row>
    <row r="24" spans="1:5" ht="15.5">
      <c r="A24" s="48">
        <v>23</v>
      </c>
      <c r="B24" s="181" t="s">
        <v>750</v>
      </c>
      <c r="C24" s="73"/>
      <c r="D24" s="67" t="s">
        <v>719</v>
      </c>
      <c r="E24" s="182" t="s">
        <v>752</v>
      </c>
    </row>
    <row r="25" spans="1:5" ht="15.5">
      <c r="A25" s="48">
        <v>24</v>
      </c>
      <c r="B25" s="181" t="s">
        <v>751</v>
      </c>
      <c r="C25" s="73"/>
      <c r="D25" s="67" t="s">
        <v>719</v>
      </c>
      <c r="E25" s="182" t="s">
        <v>752</v>
      </c>
    </row>
    <row r="26" spans="1:5" ht="15.5">
      <c r="A26" s="48">
        <v>25</v>
      </c>
      <c r="B26" s="183" t="s">
        <v>753</v>
      </c>
      <c r="C26" s="73"/>
      <c r="D26" s="67" t="s">
        <v>720</v>
      </c>
      <c r="E26" s="170" t="s">
        <v>759</v>
      </c>
    </row>
    <row r="27" spans="1:5" ht="15.5">
      <c r="A27" s="48">
        <v>26</v>
      </c>
      <c r="B27" s="185" t="s">
        <v>754</v>
      </c>
      <c r="C27" s="73"/>
      <c r="D27" s="67" t="s">
        <v>720</v>
      </c>
      <c r="E27" s="184" t="s">
        <v>759</v>
      </c>
    </row>
    <row r="28" spans="1:5" ht="15.5">
      <c r="A28" s="48">
        <v>27</v>
      </c>
      <c r="B28" s="185" t="s">
        <v>755</v>
      </c>
      <c r="C28" s="73"/>
      <c r="D28" s="67" t="s">
        <v>720</v>
      </c>
      <c r="E28" s="184" t="s">
        <v>759</v>
      </c>
    </row>
    <row r="29" spans="1:5" ht="15.5">
      <c r="A29" s="48">
        <v>28</v>
      </c>
      <c r="B29" s="185" t="s">
        <v>756</v>
      </c>
      <c r="C29" s="73"/>
      <c r="D29" s="67" t="s">
        <v>720</v>
      </c>
      <c r="E29" s="184" t="s">
        <v>759</v>
      </c>
    </row>
    <row r="30" spans="1:5" ht="15.5">
      <c r="A30" s="48">
        <v>29</v>
      </c>
      <c r="B30" s="185" t="s">
        <v>757</v>
      </c>
      <c r="C30" s="73"/>
      <c r="D30" s="67" t="s">
        <v>720</v>
      </c>
      <c r="E30" s="184" t="s">
        <v>759</v>
      </c>
    </row>
    <row r="31" spans="1:5" ht="15.5">
      <c r="A31" s="48">
        <v>30</v>
      </c>
      <c r="B31" s="185" t="s">
        <v>758</v>
      </c>
      <c r="C31" s="73"/>
      <c r="D31" s="67" t="s">
        <v>720</v>
      </c>
      <c r="E31" s="184" t="s">
        <v>759</v>
      </c>
    </row>
    <row r="32" spans="1:5" ht="15.5">
      <c r="A32" s="48">
        <v>31</v>
      </c>
      <c r="B32" s="186" t="s">
        <v>760</v>
      </c>
      <c r="C32" s="73"/>
      <c r="D32" s="67" t="s">
        <v>721</v>
      </c>
      <c r="E32" s="187" t="s">
        <v>691</v>
      </c>
    </row>
    <row r="33" spans="1:5" ht="15.5">
      <c r="A33" s="48">
        <v>32</v>
      </c>
      <c r="B33" s="186" t="s">
        <v>761</v>
      </c>
      <c r="C33" s="73"/>
      <c r="D33" s="67" t="s">
        <v>721</v>
      </c>
      <c r="E33" s="187" t="s">
        <v>691</v>
      </c>
    </row>
    <row r="34" spans="1:5" ht="15.5">
      <c r="A34" s="48">
        <v>33</v>
      </c>
      <c r="B34" s="186" t="s">
        <v>762</v>
      </c>
      <c r="C34" s="73"/>
      <c r="D34" s="67" t="s">
        <v>721</v>
      </c>
      <c r="E34" s="187" t="s">
        <v>691</v>
      </c>
    </row>
    <row r="35" spans="1:5" ht="15.5">
      <c r="A35" s="48">
        <v>34</v>
      </c>
      <c r="B35" s="186" t="s">
        <v>763</v>
      </c>
      <c r="C35" s="73"/>
      <c r="D35" s="67" t="s">
        <v>721</v>
      </c>
      <c r="E35" s="187" t="s">
        <v>691</v>
      </c>
    </row>
    <row r="36" spans="1:5" ht="15.5">
      <c r="A36" s="48">
        <v>35</v>
      </c>
      <c r="B36" s="186" t="s">
        <v>764</v>
      </c>
      <c r="C36" s="73"/>
      <c r="D36" s="67" t="s">
        <v>721</v>
      </c>
      <c r="E36" s="187" t="s">
        <v>691</v>
      </c>
    </row>
    <row r="37" spans="1:5" ht="15.5">
      <c r="A37" s="48">
        <v>36</v>
      </c>
      <c r="B37" s="186" t="s">
        <v>765</v>
      </c>
      <c r="C37" s="73"/>
      <c r="D37" s="67" t="s">
        <v>721</v>
      </c>
      <c r="E37" s="187" t="s">
        <v>691</v>
      </c>
    </row>
    <row r="38" spans="1:5" ht="15.5">
      <c r="A38" s="48">
        <v>37</v>
      </c>
      <c r="B38" s="186" t="s">
        <v>766</v>
      </c>
      <c r="C38" s="73"/>
      <c r="D38" s="67" t="s">
        <v>721</v>
      </c>
      <c r="E38" s="187" t="s">
        <v>691</v>
      </c>
    </row>
    <row r="39" spans="1:5" ht="15.5">
      <c r="A39" s="48">
        <v>38</v>
      </c>
      <c r="B39" s="186" t="s">
        <v>767</v>
      </c>
      <c r="C39" s="73"/>
      <c r="D39" s="67" t="s">
        <v>721</v>
      </c>
      <c r="E39" s="187" t="s">
        <v>691</v>
      </c>
    </row>
    <row r="40" spans="1:5" ht="15.5">
      <c r="A40" s="48">
        <v>39</v>
      </c>
      <c r="B40" s="186" t="s">
        <v>768</v>
      </c>
      <c r="C40" s="73"/>
      <c r="D40" s="67" t="s">
        <v>721</v>
      </c>
      <c r="E40" s="187" t="s">
        <v>691</v>
      </c>
    </row>
    <row r="41" spans="1:5" ht="15.5">
      <c r="A41" s="48">
        <v>40</v>
      </c>
      <c r="B41" s="186" t="s">
        <v>769</v>
      </c>
      <c r="C41" s="73"/>
      <c r="D41" s="67" t="s">
        <v>721</v>
      </c>
      <c r="E41" s="187" t="s">
        <v>691</v>
      </c>
    </row>
    <row r="42" spans="1:5" ht="15.5">
      <c r="A42" s="48">
        <v>41</v>
      </c>
      <c r="B42" s="188" t="s">
        <v>770</v>
      </c>
      <c r="C42" s="73"/>
      <c r="D42" s="75" t="s">
        <v>723</v>
      </c>
      <c r="E42" s="189" t="s">
        <v>692</v>
      </c>
    </row>
    <row r="43" spans="1:5" ht="15.5">
      <c r="A43" s="48">
        <v>42</v>
      </c>
      <c r="B43" s="188" t="s">
        <v>771</v>
      </c>
      <c r="C43" s="73"/>
      <c r="D43" s="75" t="s">
        <v>723</v>
      </c>
      <c r="E43" s="189" t="s">
        <v>698</v>
      </c>
    </row>
    <row r="44" spans="1:5" ht="15.5">
      <c r="A44" s="48">
        <v>43</v>
      </c>
      <c r="B44" s="188" t="s">
        <v>772</v>
      </c>
      <c r="C44" s="73"/>
      <c r="D44" s="75" t="s">
        <v>723</v>
      </c>
      <c r="E44" s="189" t="s">
        <v>778</v>
      </c>
    </row>
    <row r="45" spans="1:5" ht="15.5">
      <c r="A45" s="48">
        <v>44</v>
      </c>
      <c r="B45" s="188" t="s">
        <v>773</v>
      </c>
      <c r="C45" s="73"/>
      <c r="D45" s="75" t="s">
        <v>723</v>
      </c>
      <c r="E45" s="189" t="s">
        <v>692</v>
      </c>
    </row>
    <row r="46" spans="1:5" ht="15.5">
      <c r="A46" s="48">
        <v>45</v>
      </c>
      <c r="B46" s="188" t="s">
        <v>774</v>
      </c>
      <c r="C46" s="77"/>
      <c r="D46" s="75" t="s">
        <v>723</v>
      </c>
      <c r="E46" s="189" t="s">
        <v>692</v>
      </c>
    </row>
    <row r="47" spans="1:5" ht="15.5">
      <c r="A47" s="48">
        <v>46</v>
      </c>
      <c r="B47" s="188" t="s">
        <v>775</v>
      </c>
      <c r="C47" s="73"/>
      <c r="D47" s="75" t="s">
        <v>723</v>
      </c>
      <c r="E47" s="189" t="s">
        <v>692</v>
      </c>
    </row>
    <row r="48" spans="1:5" ht="15.5">
      <c r="A48" s="48">
        <v>47</v>
      </c>
      <c r="B48" s="188" t="s">
        <v>776</v>
      </c>
      <c r="C48" s="77"/>
      <c r="D48" s="75" t="s">
        <v>723</v>
      </c>
      <c r="E48" s="189" t="s">
        <v>692</v>
      </c>
    </row>
    <row r="49" spans="1:5" ht="15.5">
      <c r="A49" s="48">
        <v>48</v>
      </c>
      <c r="B49" s="188" t="s">
        <v>777</v>
      </c>
      <c r="C49" s="73"/>
      <c r="D49" s="75" t="s">
        <v>723</v>
      </c>
      <c r="E49" s="189" t="s">
        <v>12</v>
      </c>
    </row>
    <row r="50" spans="1:5" ht="15.5">
      <c r="A50" s="48">
        <v>49</v>
      </c>
      <c r="B50" s="190" t="s">
        <v>779</v>
      </c>
      <c r="C50" s="77"/>
      <c r="D50" s="76" t="s">
        <v>724</v>
      </c>
      <c r="E50" s="191" t="s">
        <v>691</v>
      </c>
    </row>
    <row r="51" spans="1:5" ht="15.5">
      <c r="A51" s="48">
        <v>50</v>
      </c>
      <c r="B51" s="190" t="s">
        <v>780</v>
      </c>
      <c r="C51" s="73"/>
      <c r="D51" s="76" t="s">
        <v>724</v>
      </c>
      <c r="E51" s="191" t="s">
        <v>789</v>
      </c>
    </row>
    <row r="52" spans="1:5" ht="15.5">
      <c r="A52" s="48">
        <v>51</v>
      </c>
      <c r="B52" s="190" t="s">
        <v>781</v>
      </c>
      <c r="C52" s="73"/>
      <c r="D52" s="76" t="s">
        <v>724</v>
      </c>
      <c r="E52" s="192" t="s">
        <v>789</v>
      </c>
    </row>
    <row r="53" spans="1:5" ht="15.5">
      <c r="A53" s="48">
        <v>52</v>
      </c>
      <c r="B53" s="190" t="s">
        <v>782</v>
      </c>
      <c r="C53" s="73"/>
      <c r="D53" s="76" t="s">
        <v>724</v>
      </c>
      <c r="E53" s="192" t="s">
        <v>790</v>
      </c>
    </row>
    <row r="54" spans="1:5" ht="15.5">
      <c r="A54" s="48">
        <v>53</v>
      </c>
      <c r="B54" s="190" t="s">
        <v>783</v>
      </c>
      <c r="C54" s="73"/>
      <c r="D54" s="76" t="s">
        <v>724</v>
      </c>
      <c r="E54" s="192" t="s">
        <v>691</v>
      </c>
    </row>
    <row r="55" spans="1:5" ht="15.5">
      <c r="A55" s="48">
        <v>54</v>
      </c>
      <c r="B55" s="190" t="s">
        <v>784</v>
      </c>
      <c r="C55" s="73"/>
      <c r="D55" s="76" t="s">
        <v>724</v>
      </c>
      <c r="E55" s="191" t="s">
        <v>691</v>
      </c>
    </row>
    <row r="56" spans="1:5" ht="15.5">
      <c r="A56" s="48">
        <v>55</v>
      </c>
      <c r="B56" s="190" t="s">
        <v>785</v>
      </c>
      <c r="C56" s="73"/>
      <c r="D56" s="76" t="s">
        <v>724</v>
      </c>
      <c r="E56" s="191" t="s">
        <v>691</v>
      </c>
    </row>
    <row r="57" spans="1:5" ht="15.5">
      <c r="A57" s="48">
        <v>56</v>
      </c>
      <c r="B57" s="190" t="s">
        <v>786</v>
      </c>
      <c r="C57" s="73"/>
      <c r="D57" s="76" t="s">
        <v>724</v>
      </c>
      <c r="E57" s="191" t="s">
        <v>691</v>
      </c>
    </row>
    <row r="58" spans="1:5" ht="15.5">
      <c r="A58" s="48">
        <v>57</v>
      </c>
      <c r="B58" s="190" t="s">
        <v>787</v>
      </c>
      <c r="C58" s="73"/>
      <c r="D58" s="76" t="s">
        <v>724</v>
      </c>
      <c r="E58" s="191" t="s">
        <v>691</v>
      </c>
    </row>
    <row r="59" spans="1:5" ht="15.5">
      <c r="A59" s="48">
        <v>58</v>
      </c>
      <c r="B59" s="190" t="s">
        <v>788</v>
      </c>
      <c r="C59" s="73"/>
      <c r="D59" s="76" t="s">
        <v>724</v>
      </c>
      <c r="E59" s="191" t="s">
        <v>691</v>
      </c>
    </row>
    <row r="60" spans="1:5" ht="15.5">
      <c r="A60" s="48">
        <v>59</v>
      </c>
      <c r="B60" s="73" t="s">
        <v>791</v>
      </c>
      <c r="C60" s="73"/>
      <c r="D60" s="76" t="s">
        <v>725</v>
      </c>
      <c r="E60" s="74" t="s">
        <v>797</v>
      </c>
    </row>
    <row r="61" spans="1:5" ht="15.5">
      <c r="A61" s="48">
        <v>60</v>
      </c>
      <c r="B61" s="73" t="s">
        <v>792</v>
      </c>
      <c r="C61" s="73"/>
      <c r="D61" s="76" t="s">
        <v>725</v>
      </c>
      <c r="E61" s="74" t="s">
        <v>797</v>
      </c>
    </row>
    <row r="62" spans="1:5" ht="15.5">
      <c r="A62" s="48">
        <v>61</v>
      </c>
      <c r="B62" s="73" t="s">
        <v>793</v>
      </c>
      <c r="C62" s="73"/>
      <c r="D62" s="76" t="s">
        <v>725</v>
      </c>
      <c r="E62" s="74" t="s">
        <v>797</v>
      </c>
    </row>
    <row r="63" spans="1:5" ht="15.5">
      <c r="A63" s="48">
        <v>62</v>
      </c>
      <c r="B63" s="73" t="s">
        <v>794</v>
      </c>
      <c r="C63" s="73"/>
      <c r="D63" s="76" t="s">
        <v>725</v>
      </c>
      <c r="E63" s="74" t="s">
        <v>797</v>
      </c>
    </row>
    <row r="64" spans="1:5" ht="15.5">
      <c r="A64" s="48">
        <v>63</v>
      </c>
      <c r="B64" s="73" t="s">
        <v>795</v>
      </c>
      <c r="C64" s="73"/>
      <c r="D64" s="76" t="s">
        <v>725</v>
      </c>
      <c r="E64" s="74" t="s">
        <v>797</v>
      </c>
    </row>
    <row r="65" spans="1:5" ht="15.5">
      <c r="A65" s="48">
        <v>64</v>
      </c>
      <c r="B65" s="73" t="s">
        <v>796</v>
      </c>
      <c r="C65" s="73"/>
      <c r="D65" s="76" t="s">
        <v>725</v>
      </c>
      <c r="E65" s="74" t="s">
        <v>797</v>
      </c>
    </row>
    <row r="66" spans="1:5" ht="15.5">
      <c r="A66" s="48">
        <v>65</v>
      </c>
      <c r="B66" s="73" t="s">
        <v>798</v>
      </c>
      <c r="C66" s="73"/>
      <c r="D66" s="76" t="s">
        <v>726</v>
      </c>
      <c r="E66" s="194" t="s">
        <v>700</v>
      </c>
    </row>
    <row r="67" spans="1:5" ht="15.5">
      <c r="A67" s="48">
        <v>66</v>
      </c>
      <c r="B67" s="73" t="s">
        <v>799</v>
      </c>
      <c r="C67" s="73"/>
      <c r="D67" s="76" t="s">
        <v>726</v>
      </c>
      <c r="E67" s="194" t="s">
        <v>700</v>
      </c>
    </row>
    <row r="68" spans="1:5" ht="15.5">
      <c r="A68" s="48">
        <v>67</v>
      </c>
      <c r="B68" s="73" t="s">
        <v>800</v>
      </c>
      <c r="C68" s="73"/>
      <c r="D68" s="76" t="s">
        <v>726</v>
      </c>
      <c r="E68" s="194" t="s">
        <v>700</v>
      </c>
    </row>
    <row r="69" spans="1:5" ht="15.5">
      <c r="A69" s="48">
        <v>68</v>
      </c>
      <c r="B69" s="73" t="s">
        <v>801</v>
      </c>
      <c r="C69" s="73"/>
      <c r="D69" s="76" t="s">
        <v>726</v>
      </c>
      <c r="E69" s="194" t="s">
        <v>700</v>
      </c>
    </row>
    <row r="70" spans="1:5" ht="15.5">
      <c r="A70" s="48">
        <v>69</v>
      </c>
      <c r="B70" s="73" t="s">
        <v>802</v>
      </c>
      <c r="C70" s="73"/>
      <c r="D70" s="76" t="s">
        <v>726</v>
      </c>
      <c r="E70" s="194" t="s">
        <v>700</v>
      </c>
    </row>
    <row r="71" spans="1:5" ht="15.5">
      <c r="A71" s="48">
        <v>70</v>
      </c>
      <c r="B71" s="73" t="s">
        <v>803</v>
      </c>
      <c r="C71" s="73"/>
      <c r="D71" s="76" t="s">
        <v>726</v>
      </c>
      <c r="E71" s="194" t="s">
        <v>700</v>
      </c>
    </row>
    <row r="72" spans="1:5" ht="15.5">
      <c r="A72" s="48">
        <v>71</v>
      </c>
      <c r="B72" s="73" t="s">
        <v>804</v>
      </c>
      <c r="C72" s="73"/>
      <c r="D72" s="76" t="s">
        <v>726</v>
      </c>
      <c r="E72" s="194" t="s">
        <v>700</v>
      </c>
    </row>
    <row r="73" spans="1:5" ht="15.5">
      <c r="A73" s="48">
        <v>72</v>
      </c>
      <c r="B73" s="73" t="s">
        <v>805</v>
      </c>
      <c r="C73" s="73"/>
      <c r="D73" s="76" t="s">
        <v>726</v>
      </c>
      <c r="E73" s="194" t="s">
        <v>700</v>
      </c>
    </row>
    <row r="74" spans="1:5" ht="15.5">
      <c r="A74" s="48">
        <v>73</v>
      </c>
      <c r="B74" s="73" t="s">
        <v>806</v>
      </c>
      <c r="C74" s="73"/>
      <c r="D74" s="76" t="s">
        <v>726</v>
      </c>
      <c r="E74" s="194" t="s">
        <v>700</v>
      </c>
    </row>
    <row r="75" spans="1:5" ht="15.5">
      <c r="A75" s="48">
        <v>74</v>
      </c>
      <c r="B75" s="73" t="s">
        <v>807</v>
      </c>
      <c r="C75" s="73"/>
      <c r="D75" s="76" t="s">
        <v>727</v>
      </c>
      <c r="E75" s="195" t="s">
        <v>812</v>
      </c>
    </row>
    <row r="76" spans="1:5" ht="15.5">
      <c r="A76" s="48">
        <v>75</v>
      </c>
      <c r="B76" s="73" t="s">
        <v>808</v>
      </c>
      <c r="C76" s="73"/>
      <c r="D76" s="76" t="s">
        <v>727</v>
      </c>
      <c r="E76" s="195" t="s">
        <v>812</v>
      </c>
    </row>
    <row r="77" spans="1:5" ht="15.5">
      <c r="A77" s="48">
        <v>76</v>
      </c>
      <c r="B77" s="73" t="s">
        <v>809</v>
      </c>
      <c r="C77" s="73"/>
      <c r="D77" s="76" t="s">
        <v>727</v>
      </c>
      <c r="E77" s="195" t="s">
        <v>813</v>
      </c>
    </row>
    <row r="78" spans="1:5" ht="15.5">
      <c r="A78" s="48">
        <v>77</v>
      </c>
      <c r="B78" s="48" t="s">
        <v>810</v>
      </c>
      <c r="C78" s="48"/>
      <c r="D78" s="76" t="s">
        <v>727</v>
      </c>
      <c r="E78" s="195" t="s">
        <v>812</v>
      </c>
    </row>
    <row r="79" spans="1:5" ht="15.5">
      <c r="A79" s="48">
        <v>78</v>
      </c>
      <c r="B79" s="48" t="s">
        <v>811</v>
      </c>
      <c r="C79" s="48"/>
      <c r="D79" s="76" t="s">
        <v>727</v>
      </c>
      <c r="E79" s="195" t="s">
        <v>812</v>
      </c>
    </row>
    <row r="80" spans="1:5" ht="15.5">
      <c r="A80" s="48"/>
      <c r="B80" s="48"/>
      <c r="C80" s="48"/>
      <c r="D80" s="65"/>
      <c r="E80" s="66"/>
    </row>
    <row r="81" spans="1:5" ht="15.5">
      <c r="A81" s="48"/>
      <c r="B81" s="48"/>
      <c r="C81" s="48"/>
      <c r="D81" s="65"/>
      <c r="E81" s="66"/>
    </row>
    <row r="82" spans="1:5" ht="15.5">
      <c r="A82" s="48"/>
      <c r="B82" s="48"/>
      <c r="C82" s="48"/>
      <c r="D82" s="65"/>
      <c r="E82" s="66"/>
    </row>
    <row r="83" spans="1:5" ht="15.5">
      <c r="A83" s="48"/>
      <c r="B83" s="48"/>
      <c r="C83" s="48"/>
      <c r="D83" s="65"/>
      <c r="E83" s="66"/>
    </row>
    <row r="84" spans="1:5">
      <c r="A84" s="5" t="s">
        <v>672</v>
      </c>
      <c r="B84" s="68"/>
    </row>
    <row r="85" spans="1:5">
      <c r="A85" s="5" t="s">
        <v>673</v>
      </c>
      <c r="B85" s="33"/>
    </row>
    <row r="86" spans="1:5">
      <c r="A86" s="5" t="s">
        <v>674</v>
      </c>
      <c r="B86" s="33"/>
    </row>
    <row r="87" spans="1:5">
      <c r="A87" s="5" t="s">
        <v>675</v>
      </c>
      <c r="B87" s="33"/>
    </row>
    <row r="88" spans="1:5">
      <c r="A88" s="5" t="s">
        <v>676</v>
      </c>
      <c r="B88" s="33"/>
    </row>
    <row r="89" spans="1:5">
      <c r="A89" s="5" t="s">
        <v>677</v>
      </c>
      <c r="B89" s="33"/>
    </row>
    <row r="90" spans="1:5">
      <c r="A90" s="5" t="s">
        <v>685</v>
      </c>
      <c r="B90" s="33"/>
    </row>
    <row r="91" spans="1:5">
      <c r="A91" s="5" t="s">
        <v>686</v>
      </c>
      <c r="B91" s="33"/>
    </row>
    <row r="92" spans="1:5">
      <c r="A92" s="5" t="s">
        <v>687</v>
      </c>
      <c r="B92" s="33"/>
    </row>
    <row r="93" spans="1:5">
      <c r="A93" s="5" t="s">
        <v>688</v>
      </c>
      <c r="B93" s="33"/>
    </row>
    <row r="94" spans="1:5" ht="15.5">
      <c r="A94" s="48"/>
      <c r="B94" s="55"/>
      <c r="C94" s="48"/>
      <c r="D94" s="63"/>
      <c r="E94" s="55"/>
    </row>
    <row r="95" spans="1:5" ht="15.5">
      <c r="A95" s="48"/>
      <c r="B95" s="55"/>
      <c r="C95" s="48"/>
      <c r="D95" s="63"/>
      <c r="E95" s="55"/>
    </row>
    <row r="96" spans="1:5" ht="15.5">
      <c r="A96" s="48"/>
      <c r="B96" s="55"/>
      <c r="C96" s="48"/>
      <c r="D96" s="63"/>
      <c r="E96" s="55"/>
    </row>
    <row r="97" spans="1:5" ht="15.5">
      <c r="A97" s="48"/>
      <c r="B97" s="54"/>
      <c r="C97" s="48"/>
      <c r="D97" s="62"/>
      <c r="E97" s="54"/>
    </row>
    <row r="98" spans="1:5" ht="15.5">
      <c r="A98" s="48"/>
      <c r="B98" s="54"/>
      <c r="C98" s="48"/>
      <c r="D98" s="62"/>
      <c r="E98" s="54"/>
    </row>
    <row r="99" spans="1:5" ht="15.5">
      <c r="A99" s="48"/>
      <c r="B99" s="54"/>
      <c r="C99" s="48"/>
      <c r="D99" s="62"/>
      <c r="E99" s="54"/>
    </row>
    <row r="100" spans="1:5" ht="15.5">
      <c r="A100" s="48"/>
      <c r="B100" s="54"/>
      <c r="C100" s="48"/>
      <c r="D100" s="62"/>
      <c r="E100" s="54"/>
    </row>
    <row r="101" spans="1:5" ht="15.5">
      <c r="A101" s="48"/>
      <c r="B101" s="54"/>
      <c r="C101" s="48"/>
      <c r="D101" s="62"/>
      <c r="E101" s="54"/>
    </row>
    <row r="102" spans="1:5" ht="15.5">
      <c r="A102" s="48"/>
      <c r="B102" s="55"/>
      <c r="C102" s="48"/>
      <c r="D102" s="62"/>
      <c r="E102" s="54"/>
    </row>
    <row r="103" spans="1:5" ht="15.5">
      <c r="A103" s="48"/>
      <c r="B103" s="55"/>
      <c r="C103" s="48"/>
      <c r="D103" s="62"/>
      <c r="E103" s="54"/>
    </row>
    <row r="104" spans="1:5" ht="15.5">
      <c r="A104" s="48"/>
      <c r="B104" s="55"/>
      <c r="C104" s="48"/>
      <c r="D104" s="62"/>
      <c r="E104" s="54"/>
    </row>
    <row r="105" spans="1:5" ht="15.5">
      <c r="A105" s="48"/>
      <c r="B105" s="55"/>
      <c r="C105" s="48"/>
      <c r="D105" s="62"/>
      <c r="E105" s="54"/>
    </row>
    <row r="106" spans="1:5" ht="15.5">
      <c r="A106" s="48"/>
      <c r="B106" s="55"/>
      <c r="C106" s="48"/>
      <c r="D106" s="62"/>
      <c r="E106" s="54"/>
    </row>
    <row r="107" spans="1:5" ht="15.5">
      <c r="A107" s="48"/>
      <c r="B107" s="48"/>
      <c r="C107" s="48"/>
      <c r="D107" s="61"/>
      <c r="E107" s="48"/>
    </row>
    <row r="108" spans="1:5" ht="15.5">
      <c r="A108" s="48"/>
      <c r="B108" s="48"/>
      <c r="C108" s="48"/>
      <c r="D108" s="61"/>
      <c r="E108" s="48"/>
    </row>
    <row r="109" spans="1:5" ht="15.5">
      <c r="A109" s="51"/>
      <c r="B109" s="33"/>
      <c r="C109" s="49"/>
      <c r="D109" s="52"/>
      <c r="E109" s="33"/>
    </row>
  </sheetData>
  <phoneticPr fontId="14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5924-20E9-4011-B60B-E6446DCFC6F1}">
  <dimension ref="A3:R32"/>
  <sheetViews>
    <sheetView zoomScale="75" zoomScaleNormal="120" workbookViewId="0">
      <selection activeCell="J15" sqref="J15:Q20"/>
    </sheetView>
  </sheetViews>
  <sheetFormatPr baseColWidth="10" defaultColWidth="8.81640625" defaultRowHeight="14.5"/>
  <cols>
    <col min="1" max="1" width="21.08984375" style="56" customWidth="1"/>
    <col min="2" max="2" width="40.36328125" style="56" customWidth="1"/>
    <col min="3" max="3" width="3.6328125" style="56" bestFit="1" customWidth="1"/>
    <col min="4" max="4" width="42.54296875" style="56" customWidth="1"/>
    <col min="5" max="5" width="15.1796875" style="56" customWidth="1"/>
    <col min="6" max="6" width="11.90625" style="56" customWidth="1"/>
    <col min="7" max="7" width="21.81640625" style="56" customWidth="1"/>
    <col min="8" max="8" width="12.81640625" style="56" customWidth="1"/>
    <col min="9" max="9" width="41.36328125" style="56" customWidth="1"/>
    <col min="10" max="10" width="21.7265625" style="56" customWidth="1"/>
    <col min="11" max="11" width="6.453125" style="56" customWidth="1"/>
    <col min="12" max="12" width="7.26953125" style="56" customWidth="1"/>
    <col min="13" max="15" width="6.81640625" style="56" customWidth="1"/>
    <col min="16" max="16384" width="8.81640625" style="56"/>
  </cols>
  <sheetData>
    <row r="3" spans="1:18">
      <c r="A3" s="60" t="s">
        <v>684</v>
      </c>
      <c r="B3" s="60" t="s">
        <v>683</v>
      </c>
      <c r="C3" s="60"/>
      <c r="D3" s="60" t="s">
        <v>683</v>
      </c>
      <c r="E3" s="60" t="s">
        <v>693</v>
      </c>
      <c r="F3" s="59" t="s">
        <v>696</v>
      </c>
      <c r="G3" s="60" t="s">
        <v>695</v>
      </c>
      <c r="H3" s="60" t="s">
        <v>694</v>
      </c>
      <c r="I3" s="60"/>
      <c r="J3" s="165" t="s">
        <v>638</v>
      </c>
      <c r="K3" s="165">
        <v>1</v>
      </c>
      <c r="L3" s="165">
        <v>2</v>
      </c>
      <c r="M3" s="165">
        <v>3</v>
      </c>
      <c r="N3" s="165">
        <v>4</v>
      </c>
      <c r="O3" s="165">
        <v>5</v>
      </c>
      <c r="P3" s="165" t="s">
        <v>706</v>
      </c>
      <c r="Q3" s="165" t="s">
        <v>707</v>
      </c>
      <c r="R3" s="57"/>
    </row>
    <row r="4" spans="1:18">
      <c r="A4" s="58" t="s">
        <v>815</v>
      </c>
      <c r="B4" s="193" t="s">
        <v>712</v>
      </c>
      <c r="C4" s="156" t="s">
        <v>705</v>
      </c>
      <c r="D4" s="155" t="s">
        <v>709</v>
      </c>
      <c r="E4" s="157">
        <v>44891</v>
      </c>
      <c r="F4" s="158">
        <v>0.45833333333333331</v>
      </c>
      <c r="G4" s="159" t="s">
        <v>713</v>
      </c>
      <c r="H4" s="72"/>
      <c r="I4" s="70"/>
      <c r="J4" s="160"/>
      <c r="K4" s="161" t="s">
        <v>668</v>
      </c>
      <c r="L4" s="162"/>
      <c r="M4" s="163"/>
      <c r="N4" s="163"/>
      <c r="O4" s="163"/>
      <c r="P4" s="160"/>
      <c r="Q4" s="160"/>
      <c r="R4" s="69"/>
    </row>
    <row r="5" spans="1:18">
      <c r="A5" s="58" t="s">
        <v>703</v>
      </c>
      <c r="B5" s="193" t="s">
        <v>711</v>
      </c>
      <c r="C5" s="156" t="s">
        <v>705</v>
      </c>
      <c r="D5" s="155" t="s">
        <v>710</v>
      </c>
      <c r="E5" s="157">
        <v>44891</v>
      </c>
      <c r="F5" s="158">
        <v>0.45833333333333331</v>
      </c>
      <c r="G5" s="159" t="s">
        <v>713</v>
      </c>
      <c r="H5" s="72"/>
      <c r="I5" s="71"/>
      <c r="J5" s="163"/>
      <c r="K5" s="160"/>
      <c r="L5" s="161" t="s">
        <v>668</v>
      </c>
      <c r="M5" s="163"/>
      <c r="N5" s="163"/>
      <c r="O5" s="163"/>
      <c r="P5" s="160"/>
      <c r="Q5" s="160"/>
      <c r="R5" s="69"/>
    </row>
    <row r="6" spans="1:18">
      <c r="A6" s="58" t="s">
        <v>816</v>
      </c>
      <c r="B6" s="193" t="s">
        <v>709</v>
      </c>
      <c r="C6" s="156" t="s">
        <v>705</v>
      </c>
      <c r="D6" s="155" t="s">
        <v>711</v>
      </c>
      <c r="E6" s="157">
        <v>44891</v>
      </c>
      <c r="F6" s="158">
        <v>0.625</v>
      </c>
      <c r="G6" s="159" t="s">
        <v>713</v>
      </c>
      <c r="H6" s="72"/>
      <c r="I6" s="71"/>
      <c r="J6" s="160"/>
      <c r="K6" s="160"/>
      <c r="L6" s="160"/>
      <c r="M6" s="164" t="s">
        <v>668</v>
      </c>
      <c r="N6" s="164"/>
      <c r="O6" s="164"/>
      <c r="P6" s="160"/>
      <c r="Q6" s="160"/>
      <c r="R6" s="69"/>
    </row>
    <row r="7" spans="1:18">
      <c r="A7" s="58" t="s">
        <v>704</v>
      </c>
      <c r="B7" s="193" t="s">
        <v>708</v>
      </c>
      <c r="C7" s="156" t="s">
        <v>705</v>
      </c>
      <c r="D7" s="155" t="s">
        <v>712</v>
      </c>
      <c r="E7" s="157">
        <v>44891</v>
      </c>
      <c r="F7" s="158">
        <v>0.625</v>
      </c>
      <c r="G7" s="159" t="s">
        <v>713</v>
      </c>
      <c r="H7" s="72"/>
      <c r="I7" s="69"/>
      <c r="J7" s="160"/>
      <c r="K7" s="160"/>
      <c r="L7" s="160"/>
      <c r="M7" s="160"/>
      <c r="N7" s="164" t="s">
        <v>668</v>
      </c>
      <c r="O7" s="164"/>
      <c r="P7" s="160"/>
      <c r="Q7" s="160"/>
      <c r="R7" s="69"/>
    </row>
    <row r="8" spans="1:18">
      <c r="A8" s="58" t="s">
        <v>817</v>
      </c>
      <c r="B8" s="193" t="s">
        <v>711</v>
      </c>
      <c r="C8" s="156" t="s">
        <v>705</v>
      </c>
      <c r="D8" s="155" t="s">
        <v>708</v>
      </c>
      <c r="E8" s="157">
        <v>44891</v>
      </c>
      <c r="F8" s="167">
        <v>0.79166666666666663</v>
      </c>
      <c r="G8" s="159" t="s">
        <v>713</v>
      </c>
      <c r="H8" s="72"/>
      <c r="J8" s="160"/>
      <c r="K8" s="160"/>
      <c r="L8" s="160"/>
      <c r="M8" s="160"/>
      <c r="N8" s="160"/>
      <c r="O8" s="164" t="s">
        <v>668</v>
      </c>
      <c r="P8" s="160"/>
      <c r="Q8" s="160"/>
    </row>
    <row r="9" spans="1:18">
      <c r="A9" s="58" t="s">
        <v>682</v>
      </c>
      <c r="B9" s="193" t="s">
        <v>710</v>
      </c>
      <c r="C9" s="156" t="s">
        <v>705</v>
      </c>
      <c r="D9" s="155" t="s">
        <v>709</v>
      </c>
      <c r="E9" s="157">
        <v>44891</v>
      </c>
      <c r="F9" s="158">
        <v>0.79166666666666663</v>
      </c>
      <c r="G9" s="159" t="s">
        <v>713</v>
      </c>
      <c r="H9" s="72"/>
    </row>
    <row r="10" spans="1:18">
      <c r="A10" s="164" t="s">
        <v>818</v>
      </c>
      <c r="B10" s="193" t="s">
        <v>708</v>
      </c>
      <c r="C10" s="156" t="s">
        <v>705</v>
      </c>
      <c r="D10" s="155" t="s">
        <v>710</v>
      </c>
      <c r="E10" s="157">
        <v>44892</v>
      </c>
      <c r="F10" s="167">
        <v>0.41666666666666669</v>
      </c>
      <c r="G10" s="159" t="s">
        <v>713</v>
      </c>
      <c r="H10" s="160"/>
    </row>
    <row r="11" spans="1:18">
      <c r="A11" s="164" t="s">
        <v>714</v>
      </c>
      <c r="B11" s="193" t="s">
        <v>712</v>
      </c>
      <c r="C11" s="156" t="s">
        <v>705</v>
      </c>
      <c r="D11" s="155" t="s">
        <v>711</v>
      </c>
      <c r="E11" s="157">
        <v>44892</v>
      </c>
      <c r="F11" s="167">
        <v>0.41666666666666669</v>
      </c>
      <c r="G11" s="159" t="s">
        <v>713</v>
      </c>
      <c r="H11" s="160"/>
    </row>
    <row r="12" spans="1:18">
      <c r="A12" s="164" t="s">
        <v>819</v>
      </c>
      <c r="B12" s="193" t="s">
        <v>710</v>
      </c>
      <c r="C12" s="156" t="s">
        <v>705</v>
      </c>
      <c r="D12" s="155" t="s">
        <v>712</v>
      </c>
      <c r="E12" s="157">
        <v>44892</v>
      </c>
      <c r="F12" s="167">
        <v>0.58333333333333337</v>
      </c>
      <c r="G12" s="159" t="s">
        <v>713</v>
      </c>
      <c r="H12" s="160"/>
    </row>
    <row r="13" spans="1:18">
      <c r="A13" s="164" t="s">
        <v>715</v>
      </c>
      <c r="B13" s="193" t="s">
        <v>709</v>
      </c>
      <c r="C13" s="156" t="s">
        <v>705</v>
      </c>
      <c r="D13" s="155" t="s">
        <v>708</v>
      </c>
      <c r="E13" s="157">
        <v>44892</v>
      </c>
      <c r="F13" s="167">
        <v>0.58333333333333337</v>
      </c>
      <c r="G13" s="159" t="s">
        <v>713</v>
      </c>
      <c r="H13" s="160"/>
    </row>
    <row r="14" spans="1:18">
      <c r="A14" s="160"/>
    </row>
    <row r="15" spans="1:18">
      <c r="A15" s="164" t="s">
        <v>820</v>
      </c>
      <c r="B15" s="193" t="s">
        <v>725</v>
      </c>
      <c r="C15" s="156" t="s">
        <v>705</v>
      </c>
      <c r="D15" s="155" t="s">
        <v>724</v>
      </c>
      <c r="E15" s="157">
        <v>44890</v>
      </c>
      <c r="F15" s="158">
        <v>0.45833333333333331</v>
      </c>
      <c r="G15" s="159" t="s">
        <v>814</v>
      </c>
      <c r="H15" s="160"/>
      <c r="J15" s="165" t="s">
        <v>638</v>
      </c>
      <c r="K15" s="165">
        <v>1</v>
      </c>
      <c r="L15" s="165">
        <v>2</v>
      </c>
      <c r="M15" s="165">
        <v>3</v>
      </c>
      <c r="N15" s="165">
        <v>4</v>
      </c>
      <c r="O15" s="165">
        <v>5</v>
      </c>
      <c r="P15" s="165" t="s">
        <v>706</v>
      </c>
      <c r="Q15" s="165" t="s">
        <v>707</v>
      </c>
    </row>
    <row r="16" spans="1:18">
      <c r="A16" s="164" t="s">
        <v>820</v>
      </c>
      <c r="B16" s="193" t="s">
        <v>727</v>
      </c>
      <c r="C16" s="156" t="s">
        <v>705</v>
      </c>
      <c r="D16" s="155" t="s">
        <v>723</v>
      </c>
      <c r="E16" s="157">
        <v>44890</v>
      </c>
      <c r="F16" s="158">
        <v>0.45833333333333331</v>
      </c>
      <c r="G16" s="159" t="s">
        <v>814</v>
      </c>
      <c r="H16" s="160"/>
      <c r="J16" s="160"/>
      <c r="K16" s="161" t="s">
        <v>668</v>
      </c>
      <c r="L16" s="162"/>
      <c r="M16" s="163"/>
      <c r="N16" s="163"/>
      <c r="O16" s="163"/>
      <c r="P16" s="160"/>
      <c r="Q16" s="160"/>
    </row>
    <row r="17" spans="1:17">
      <c r="A17" s="164" t="s">
        <v>821</v>
      </c>
      <c r="B17" s="193" t="s">
        <v>724</v>
      </c>
      <c r="C17" s="156" t="s">
        <v>705</v>
      </c>
      <c r="D17" s="155" t="s">
        <v>727</v>
      </c>
      <c r="E17" s="157">
        <v>44890</v>
      </c>
      <c r="F17" s="158">
        <v>0.70833333333333337</v>
      </c>
      <c r="G17" s="159" t="s">
        <v>814</v>
      </c>
      <c r="H17" s="160"/>
      <c r="J17" s="163"/>
      <c r="K17" s="160"/>
      <c r="L17" s="161" t="s">
        <v>668</v>
      </c>
      <c r="M17" s="163"/>
      <c r="N17" s="163"/>
      <c r="O17" s="163"/>
      <c r="P17" s="160"/>
      <c r="Q17" s="160"/>
    </row>
    <row r="18" spans="1:17">
      <c r="A18" s="164" t="s">
        <v>821</v>
      </c>
      <c r="B18" s="193" t="s">
        <v>726</v>
      </c>
      <c r="C18" s="156" t="s">
        <v>705</v>
      </c>
      <c r="D18" s="155" t="s">
        <v>725</v>
      </c>
      <c r="E18" s="157">
        <v>44890</v>
      </c>
      <c r="F18" s="158">
        <v>0.70833333333333337</v>
      </c>
      <c r="G18" s="159" t="s">
        <v>814</v>
      </c>
      <c r="H18" s="160"/>
      <c r="J18" s="160"/>
      <c r="K18" s="160"/>
      <c r="L18" s="160"/>
      <c r="M18" s="164" t="s">
        <v>668</v>
      </c>
      <c r="N18" s="164"/>
      <c r="O18" s="164"/>
      <c r="P18" s="160"/>
      <c r="Q18" s="160"/>
    </row>
    <row r="19" spans="1:17">
      <c r="A19" s="164" t="s">
        <v>822</v>
      </c>
      <c r="B19" s="193" t="s">
        <v>727</v>
      </c>
      <c r="C19" s="156" t="s">
        <v>705</v>
      </c>
      <c r="D19" s="155" t="s">
        <v>726</v>
      </c>
      <c r="E19" s="157">
        <v>44891</v>
      </c>
      <c r="F19" s="158">
        <v>0.39583333333333331</v>
      </c>
      <c r="G19" s="159" t="s">
        <v>814</v>
      </c>
      <c r="H19" s="160"/>
      <c r="J19" s="160"/>
      <c r="K19" s="160"/>
      <c r="L19" s="160"/>
      <c r="M19" s="160"/>
      <c r="N19" s="164" t="s">
        <v>668</v>
      </c>
      <c r="O19" s="164"/>
      <c r="P19" s="160"/>
      <c r="Q19" s="160"/>
    </row>
    <row r="20" spans="1:17">
      <c r="A20" s="164" t="s">
        <v>822</v>
      </c>
      <c r="B20" s="193" t="s">
        <v>723</v>
      </c>
      <c r="C20" s="156" t="s">
        <v>705</v>
      </c>
      <c r="D20" s="155" t="s">
        <v>724</v>
      </c>
      <c r="E20" s="157">
        <v>44891</v>
      </c>
      <c r="F20" s="158">
        <v>0.39583333333333331</v>
      </c>
      <c r="G20" s="159" t="s">
        <v>814</v>
      </c>
      <c r="H20" s="160"/>
      <c r="J20" s="160"/>
      <c r="K20" s="160"/>
      <c r="L20" s="160"/>
      <c r="M20" s="160"/>
      <c r="N20" s="160"/>
      <c r="O20" s="164" t="s">
        <v>668</v>
      </c>
      <c r="P20" s="160"/>
      <c r="Q20" s="160"/>
    </row>
    <row r="21" spans="1:17">
      <c r="A21" s="164" t="s">
        <v>823</v>
      </c>
      <c r="B21" s="193" t="s">
        <v>723</v>
      </c>
      <c r="C21" s="156" t="s">
        <v>705</v>
      </c>
      <c r="D21" s="155" t="s">
        <v>725</v>
      </c>
      <c r="E21" s="157">
        <v>44891</v>
      </c>
      <c r="F21" s="158">
        <v>0.60416666666666663</v>
      </c>
      <c r="G21" s="159" t="s">
        <v>814</v>
      </c>
      <c r="H21" s="160"/>
    </row>
    <row r="22" spans="1:17">
      <c r="A22" s="164" t="s">
        <v>824</v>
      </c>
      <c r="B22" s="193" t="s">
        <v>724</v>
      </c>
      <c r="C22" s="156" t="s">
        <v>705</v>
      </c>
      <c r="D22" s="155" t="s">
        <v>726</v>
      </c>
      <c r="E22" s="157">
        <v>44891</v>
      </c>
      <c r="F22" s="158">
        <v>0.60416666666666663</v>
      </c>
      <c r="G22" s="159" t="s">
        <v>814</v>
      </c>
      <c r="H22" s="160"/>
    </row>
    <row r="23" spans="1:17">
      <c r="A23" s="164" t="s">
        <v>825</v>
      </c>
      <c r="B23" s="193" t="s">
        <v>726</v>
      </c>
      <c r="C23" s="156" t="s">
        <v>705</v>
      </c>
      <c r="D23" s="155" t="s">
        <v>723</v>
      </c>
      <c r="E23" s="157">
        <v>44891</v>
      </c>
      <c r="F23" s="158">
        <v>0.79166666666666663</v>
      </c>
      <c r="G23" s="159" t="s">
        <v>814</v>
      </c>
      <c r="H23" s="160"/>
    </row>
    <row r="24" spans="1:17">
      <c r="A24" s="164" t="s">
        <v>825</v>
      </c>
      <c r="B24" s="193" t="s">
        <v>725</v>
      </c>
      <c r="C24" s="156" t="s">
        <v>705</v>
      </c>
      <c r="D24" s="155" t="s">
        <v>727</v>
      </c>
      <c r="E24" s="157">
        <v>44891</v>
      </c>
      <c r="F24" s="158">
        <v>0.79166666666666663</v>
      </c>
      <c r="G24" s="159" t="s">
        <v>814</v>
      </c>
      <c r="H24" s="160"/>
    </row>
    <row r="27" spans="1:17">
      <c r="A27" s="196" t="s">
        <v>826</v>
      </c>
      <c r="B27" s="197" t="s">
        <v>827</v>
      </c>
      <c r="C27" s="172" t="s">
        <v>705</v>
      </c>
      <c r="D27" s="197" t="s">
        <v>828</v>
      </c>
      <c r="E27" s="198">
        <v>44892</v>
      </c>
      <c r="F27" s="199">
        <v>0.45833333333333331</v>
      </c>
      <c r="G27" s="204" t="s">
        <v>814</v>
      </c>
      <c r="H27" s="160"/>
    </row>
    <row r="28" spans="1:17">
      <c r="A28" s="196" t="s">
        <v>829</v>
      </c>
      <c r="B28" s="197" t="s">
        <v>830</v>
      </c>
      <c r="C28" s="171" t="s">
        <v>705</v>
      </c>
      <c r="D28" s="197" t="s">
        <v>831</v>
      </c>
      <c r="E28" s="198">
        <v>44892</v>
      </c>
      <c r="F28" s="199">
        <v>0.45833333333333331</v>
      </c>
      <c r="G28" s="204" t="s">
        <v>814</v>
      </c>
      <c r="H28" s="160"/>
    </row>
    <row r="29" spans="1:17">
      <c r="A29" s="196" t="s">
        <v>832</v>
      </c>
      <c r="B29" s="197" t="s">
        <v>833</v>
      </c>
      <c r="C29" s="171" t="s">
        <v>705</v>
      </c>
      <c r="D29" s="197" t="s">
        <v>834</v>
      </c>
      <c r="E29" s="198">
        <v>44892</v>
      </c>
      <c r="F29" s="199">
        <v>0.45833333333333331</v>
      </c>
      <c r="G29" s="204" t="s">
        <v>814</v>
      </c>
      <c r="H29" s="160"/>
    </row>
    <row r="30" spans="1:17">
      <c r="H30" s="160"/>
    </row>
    <row r="31" spans="1:17">
      <c r="A31" s="200" t="s">
        <v>835</v>
      </c>
      <c r="B31" s="201" t="s">
        <v>836</v>
      </c>
      <c r="C31" s="171" t="s">
        <v>841</v>
      </c>
      <c r="D31" s="201" t="s">
        <v>837</v>
      </c>
      <c r="E31" s="202">
        <v>44892</v>
      </c>
      <c r="F31" s="203">
        <v>0.625</v>
      </c>
      <c r="G31" s="205" t="s">
        <v>814</v>
      </c>
      <c r="H31" s="160"/>
    </row>
    <row r="32" spans="1:17">
      <c r="A32" s="200" t="s">
        <v>838</v>
      </c>
      <c r="B32" s="201" t="s">
        <v>839</v>
      </c>
      <c r="C32" s="171" t="s">
        <v>841</v>
      </c>
      <c r="D32" s="201" t="s">
        <v>840</v>
      </c>
      <c r="E32" s="202">
        <v>44892</v>
      </c>
      <c r="F32" s="203">
        <v>0.625</v>
      </c>
      <c r="G32" s="205" t="s">
        <v>814</v>
      </c>
      <c r="H32" s="16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overall group result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2022-11-09T13:50:27Z</cp:lastPrinted>
  <dcterms:created xsi:type="dcterms:W3CDTF">2007-09-06T19:42:32Z</dcterms:created>
  <dcterms:modified xsi:type="dcterms:W3CDTF">2022-11-22T20:58:56Z</dcterms:modified>
</cp:coreProperties>
</file>