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2E700494-DD05-450E-81B3-FCE84563C415}" xr6:coauthVersionLast="47" xr6:coauthVersionMax="47" xr10:uidLastSave="{00000000-0000-0000-0000-000000000000}"/>
  <bookViews>
    <workbookView xWindow="-110" yWindow="-110" windowWidth="19420" windowHeight="10300" firstSheet="1" activeTab="2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<sst xmlns="http://schemas.openxmlformats.org/spreadsheetml/2006/main" count="1666" uniqueCount="742">
  <si>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</si>
  <si>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</si>
  <si>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</si>
  <si>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</si>
  <si>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</si>
  <si>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</si>
  <si>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</si>
  <si>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</si>
  <si>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</si>
  <si>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</si>
  <si>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</si>
  <si>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</si>
  <si>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</si>
  <si>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</si>
  <si>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</si>
  <si>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</si>
  <si>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</si>
  <si>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</si>
  <si>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</si>
  <si>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</si>
  <si>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</si>
  <si>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</si>
  <si>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</si>
  <si>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</si>
  <si>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</si>
  <si>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</si>
  <si>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</si>
  <si>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</si>
  <si>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</si>
  <si>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</si>
  <si>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</si>
  <si>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</si>
  <si>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</si>
  <si>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</si>
  <si>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</si>
  <si>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</si>
  <si>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</si>
  <si>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</si>
  <si>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</si>
  <si>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</si>
  <si>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</si>
  <si>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</si>
  <si>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</si>
  <si>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</si>
  <si>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</si>
  <si>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</si>
  <si>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</si>
  <si>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</si>
  <si>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</si>
  <si>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</si>
  <si>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</si>
  <si>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</si>
  <si>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</si>
  <si>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</si>
  <si>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</si>
  <si>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</si>
  <si>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</si>
  <si>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</si>
  <si>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</si>
  <si>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</si>
  <si>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</si>
  <si>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</si>
  <si>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</si>
  <si>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</si>
  <si>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</si>
  <si>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</si>
  <si>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</si>
  <si>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</si>
  <si>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</si>
  <si>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</si>
  <si>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</si>
  <si>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</si>
  <si>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</si>
  <si>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</si>
  <si>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</si>
  <si>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</si>
  <si>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</si>
  <si>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</si>
  <si>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</si>
  <si>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</si>
  <si>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</si>
  <si>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</si>
  <si>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</si>
  <si>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</si>
  <si>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</si>
  <si>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</si>
  <si>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</si>
  <si>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</si>
  <si>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</si>
  <si>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</si>
  <si>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</si>
  <si>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</si>
  <si>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</si>
  <si>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</si>
  <si>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</si>
  <si>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</si>
  <si>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</si>
  <si>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</si>
  <si>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</si>
  <si>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</si>
  <si>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</si>
  <si>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</si>
  <si>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</si>
  <si>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</si>
  <si>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</si>
  <si>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</si>
  <si>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</si>
  <si>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</si>
  <si>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</si>
  <si>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</si>
  <si>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</si>
  <si>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</si>
  <si>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</si>
  <si>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</si>
  <si>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</si>
  <si>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</si>
  <si>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</si>
  <si>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</si>
  <si>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</si>
  <si>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</si>
  <si>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</si>
  <si>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</si>
  <si>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</si>
  <si>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</si>
  <si>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</si>
  <si>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</si>
  <si>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</si>
  <si>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</si>
  <si>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</si>
  <si>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</si>
  <si>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</si>
  <si>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</si>
  <si>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</si>
  <si>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</si>
  <si>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</si>
  <si>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</si>
  <si>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</si>
  <si>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</si>
  <si>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</si>
  <si>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</si>
  <si>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</si>
  <si>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</si>
  <si>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</si>
  <si>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</si>
  <si>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</si>
  <si>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</si>
  <si>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</si>
  <si>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</si>
  <si>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</si>
  <si>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</si>
  <si>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</si>
  <si>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</si>
  <si>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</si>
  <si>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</si>
  <si>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</si>
  <si>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</si>
  <si>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</si>
  <si>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</si>
  <si>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</si>
  <si>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</si>
  <si>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</si>
  <si>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</si>
  <si>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</si>
  <si>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</si>
  <si>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</si>
  <si>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</si>
  <si>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</si>
  <si>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</si>
  <si>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</si>
  <si>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</si>
  <si>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</si>
  <si>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</si>
  <si>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</si>
  <si>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</si>
  <si>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</si>
  <si>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</si>
  <si>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</si>
  <si>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</si>
  <si>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</si>
  <si>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</si>
  <si>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</si>
  <si>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</si>
  <si>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</si>
  <si>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</si>
  <si>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</si>
  <si>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</si>
  <si>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</si>
  <si>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</si>
  <si>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</si>
  <si>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</si>
  <si>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</si>
  <si>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</si>
  <si>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</si>
  <si>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</si>
  <si>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</si>
  <si>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</si>
  <si>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</si>
  <si>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</si>
  <si>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</si>
  <si>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</si>
  <si>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</si>
  <si>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</si>
  <si>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</si>
  <si>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</si>
  <si>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</si>
  <si>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</si>
  <si>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</si>
  <si>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</si>
  <si>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</si>
  <si>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</si>
  <si>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</si>
  <si>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</si>
  <si>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</si>
  <si>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</si>
  <si>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</si>
  <si>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</si>
  <si>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</si>
  <si>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</si>
  <si>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</si>
  <si>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</si>
  <si>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</si>
  <si>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</si>
  <si>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</si>
  <si>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</si>
  <si>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</si>
  <si>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</si>
  <si>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</si>
  <si>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</si>
  <si>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</si>
  <si>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</si>
  <si>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</si>
  <si>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</si>
  <si>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</si>
  <si>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</si>
  <si>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</si>
  <si>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</si>
  <si>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</si>
  <si>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</si>
  <si>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</si>
  <si>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</si>
  <si>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</si>
  <si>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</si>
  <si>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</si>
  <si>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</si>
  <si>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</si>
  <si>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</si>
  <si>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</si>
  <si>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</si>
  <si>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</si>
  <si>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</si>
  <si>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</si>
  <si>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</si>
  <si>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</si>
  <si>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</si>
  <si>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</si>
  <si>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</si>
  <si>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</si>
  <si>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</si>
  <si>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</si>
  <si>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</si>
  <si>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</si>
  <si>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</si>
  <si>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</si>
  <si>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</si>
  <si>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</si>
  <si>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</si>
  <si>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</si>
  <si>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</si>
  <si>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</si>
  <si>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</si>
  <si>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</si>
  <si>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</si>
  <si>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</si>
  <si>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</si>
  <si>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</si>
  <si>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</si>
  <si>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</si>
  <si>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</si>
  <si>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</si>
  <si>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</si>
  <si>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</si>
  <si>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</si>
  <si>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</si>
  <si>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</si>
  <si>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</si>
  <si>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</si>
  <si>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</si>
  <si>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</si>
  <si>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</si>
  <si>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</si>
  <si>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</si>
  <si>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</si>
  <si>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</si>
  <si>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</si>
  <si>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</si>
  <si>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</si>
  <si>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</si>
  <si>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</si>
  <si>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</si>
  <si>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</si>
  <si>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</si>
  <si>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</si>
  <si>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</si>
  <si>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</si>
  <si>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</si>
  <si>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</si>
  <si>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</si>
  <si>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</si>
  <si>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</si>
  <si>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</si>
  <si>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</si>
  <si>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</si>
  <si>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</si>
  <si>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</si>
  <si>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</si>
  <si>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</si>
  <si>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</si>
  <si>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</si>
  <si>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</si>
  <si>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</si>
  <si>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</si>
  <si>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</si>
  <si>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</si>
  <si>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</si>
  <si>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</si>
  <si>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</si>
  <si>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</si>
  <si>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</si>
  <si>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</si>
  <si>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</si>
  <si>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</si>
  <si>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</si>
  <si>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</si>
  <si>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</si>
  <si>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</si>
  <si>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</si>
  <si>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</si>
  <si>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</si>
  <si>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</si>
  <si>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</si>
  <si>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</si>
  <si>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</si>
  <si>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</si>
  <si>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</si>
  <si>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</si>
  <si>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</si>
  <si>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</si>
  <si>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</si>
  <si>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</si>
  <si>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</si>
  <si>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</si>
  <si>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</si>
  <si>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</si>
  <si>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</si>
  <si>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</si>
  <si>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</si>
  <si>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</si>
  <si>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</si>
  <si>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</si>
  <si>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</si>
  <si>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</si>
  <si>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</si>
  <si>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</si>
  <si>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</si>
  <si>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</si>
  <si>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</si>
  <si>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</si>
  <si>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</si>
  <si>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</si>
  <si>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</si>
  <si>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</si>
  <si>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</si>
  <si>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</si>
  <si>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</si>
  <si>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</si>
  <si>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</si>
  <si>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</si>
  <si>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</si>
  <si>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</si>
  <si>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</si>
  <si>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</si>
  <si>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</si>
  <si>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</si>
  <si>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</si>
  <si>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</si>
  <si>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</si>
  <si>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</si>
  <si>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</si>
  <si>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</si>
  <si>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</si>
  <si>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</si>
  <si>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</si>
  <si>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</si>
  <si>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</si>
  <si>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</si>
  <si>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</si>
  <si>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</si>
  <si>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</si>
  <si>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</si>
  <si>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</si>
  <si>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</si>
  <si>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</si>
  <si>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</si>
  <si>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</si>
  <si>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</si>
  <si>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</si>
  <si>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</si>
  <si>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</si>
  <si>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</si>
  <si>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</si>
  <si>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</si>
  <si>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</si>
  <si>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</si>
  <si>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</si>
  <si>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</si>
  <si>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</si>
  <si>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</si>
  <si>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</si>
  <si>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</si>
  <si>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</si>
  <si>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</si>
  <si>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</si>
  <si>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</si>
  <si>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</si>
  <si>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</si>
  <si>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</si>
  <si>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</si>
  <si>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</si>
  <si>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</si>
  <si>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</si>
  <si>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</si>
  <si>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</si>
  <si>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</si>
  <si>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</si>
  <si>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</si>
  <si>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</si>
  <si>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</si>
  <si>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</si>
  <si>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</si>
  <si>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</si>
  <si>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</si>
  <si>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</si>
  <si>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</si>
  <si>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</si>
  <si>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</si>
  <si>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</si>
  <si>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</si>
  <si>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</si>
  <si>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</si>
  <si>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</si>
  <si>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</si>
  <si>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</si>
  <si>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</si>
  <si>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</si>
  <si>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</si>
  <si>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</si>
  <si>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</si>
  <si>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</si>
  <si>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</si>
  <si>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</si>
  <si>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</si>
  <si>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</si>
  <si>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</si>
  <si>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</si>
  <si>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</si>
  <si>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</si>
  <si>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</si>
  <si>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</si>
  <si>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</si>
  <si>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</si>
  <si>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</si>
  <si>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</si>
  <si>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</si>
  <si>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</si>
  <si>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</si>
  <si>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</si>
  <si>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</si>
  <si>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</si>
  <si>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</si>
  <si>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</si>
  <si>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</si>
  <si>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</si>
  <si>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</si>
  <si>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</si>
  <si>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</si>
  <si>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</si>
  <si>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</si>
  <si>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</si>
  <si>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</si>
  <si>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</si>
  <si>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</si>
  <si>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</si>
  <si>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</si>
  <si>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</si>
  <si>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</si>
  <si>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</si>
  <si>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</si>
  <si>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</si>
  <si>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</si>
  <si>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</si>
  <si>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</si>
  <si>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</si>
  <si>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</si>
  <si>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</si>
  <si>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</si>
  <si>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</si>
  <si>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</si>
  <si>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</si>
  <si>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</si>
  <si>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</si>
  <si>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</si>
  <si>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</si>
  <si>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</si>
  <si>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</si>
  <si>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</si>
  <si>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</si>
  <si>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</si>
  <si>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</si>
  <si>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</si>
  <si>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</si>
  <si>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</si>
  <si>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</si>
  <si>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</si>
  <si>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</si>
  <si>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</si>
  <si>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</si>
  <si>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</si>
  <si>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</si>
  <si>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</si>
  <si>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</si>
  <si>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</si>
  <si>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</si>
  <si>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</si>
  <si>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</si>
  <si>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</si>
  <si>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</si>
  <si>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</si>
  <si>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</si>
  <si>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</si>
  <si>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</si>
  <si>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</si>
  <si>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</si>
  <si>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</si>
  <si>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</si>
  <si>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</si>
  <si>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</si>
  <si>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</si>
  <si>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</si>
  <si>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</si>
  <si>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</si>
  <si>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</si>
  <si>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</si>
  <si>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</si>
  <si>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</si>
  <si>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</si>
  <si>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</si>
  <si>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</si>
  <si>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</si>
  <si>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</si>
  <si>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</si>
  <si>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</si>
  <si>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</si>
  <si>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</si>
  <si>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</si>
  <si>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</si>
  <si>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</si>
  <si>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</si>
  <si>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</si>
  <si>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</si>
  <si>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</si>
  <si>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</si>
  <si>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</si>
  <si>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</si>
  <si>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</si>
  <si>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</si>
  <si>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</si>
  <si>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</si>
  <si>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</si>
  <si>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</si>
  <si>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</si>
  <si>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</si>
  <si>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</si>
  <si>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</si>
  <si>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</si>
  <si>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</si>
  <si>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</si>
  <si>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</si>
  <si>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</si>
  <si>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</si>
  <si>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</si>
  <si>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</si>
  <si>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</si>
  <si>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</si>
  <si>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</si>
  <si>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</si>
  <si>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</si>
  <si>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</si>
  <si>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</si>
  <si>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</si>
  <si>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</si>
  <si>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</si>
  <si>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</si>
  <si>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</si>
  <si>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</si>
  <si>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</si>
  <si>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</si>
  <si>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</si>
  <si>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</si>
  <si>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</si>
  <si>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</si>
  <si>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</si>
  <si>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</si>
  <si>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</si>
  <si>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</si>
  <si>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</si>
  <si>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</si>
  <si>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</si>
  <si>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</si>
  <si>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</si>
  <si>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</si>
  <si>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</si>
  <si>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</si>
  <si>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</si>
  <si>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</si>
  <si>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</si>
  <si>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</si>
  <si>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</si>
  <si>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</si>
  <si>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</si>
  <si>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</si>
  <si>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</si>
  <si>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</si>
  <si>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</si>
  <si>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</si>
  <si>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</si>
  <si>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</si>
  <si>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</si>
  <si>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</si>
  <si>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</si>
  <si>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</si>
  <si>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</si>
  <si>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</si>
  <si>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</si>
  <si>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</si>
  <si>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</si>
  <si>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</si>
  <si>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</si>
  <si>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</si>
  <si>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</si>
  <si>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</si>
  <si>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</si>
  <si>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</si>
  <si>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</si>
  <si>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</si>
  <si>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</si>
  <si>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</si>
  <si>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</si>
  <si>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</si>
  <si>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</si>
  <si>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</si>
  <si>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</si>
  <si>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</si>
  <si>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</si>
  <si>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</si>
  <si>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</si>
  <si>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</si>
  <si>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</si>
  <si>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</si>
  <si>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</si>
  <si>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</si>
  <si>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</si>
  <si>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</si>
  <si>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</si>
  <si>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</si>
  <si>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</si>
  <si>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</si>
  <si>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</si>
  <si>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</si>
  <si>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</si>
  <si>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</si>
  <si>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</si>
  <si>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</si>
  <si>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 xml:space="preserve">Score </t>
  </si>
  <si>
    <t>R3</t>
  </si>
  <si>
    <t>R2</t>
  </si>
  <si>
    <t xml:space="preserve">Ranking </t>
  </si>
  <si>
    <t xml:space="preserve">Points </t>
  </si>
  <si>
    <t>R1</t>
  </si>
  <si>
    <t>GROUP A</t>
  </si>
  <si>
    <t>MATCH (score)RESULT</t>
  </si>
  <si>
    <t>DATE AND LOCAL TIME</t>
  </si>
  <si>
    <t>TEAM</t>
  </si>
  <si>
    <t>REGION / GROUP</t>
  </si>
  <si>
    <t>ROUND</t>
  </si>
  <si>
    <t>U7</t>
  </si>
  <si>
    <t>U8</t>
  </si>
  <si>
    <t>U9</t>
  </si>
  <si>
    <t>U10</t>
  </si>
  <si>
    <t>ESP</t>
  </si>
  <si>
    <t>CHN</t>
  </si>
  <si>
    <t>Claudio IZQUIERDO</t>
  </si>
  <si>
    <t xml:space="preserve">ECLW group D stage 1 </t>
  </si>
  <si>
    <t>Reus Ganxets MIRÓ (ESP)</t>
  </si>
  <si>
    <t>TTC Novi Sad (SRB) - HOST</t>
  </si>
  <si>
    <t>TTC "NanoTech" Villach (AUT)</t>
  </si>
  <si>
    <t>Group D</t>
  </si>
  <si>
    <t>06.09. / 1830</t>
  </si>
  <si>
    <t>07.09./ 1100</t>
  </si>
  <si>
    <t>07.09./ 1830</t>
  </si>
  <si>
    <t>Britt Eerland</t>
  </si>
  <si>
    <t>Sara RAMÍREZ</t>
  </si>
  <si>
    <t>Paulina VEGA</t>
  </si>
  <si>
    <t>Elvira RAD</t>
  </si>
  <si>
    <t>Jessica YAMADA</t>
  </si>
  <si>
    <t>Renara SHYPSHA</t>
  </si>
  <si>
    <t>Alexandra CHIRIACOVA</t>
  </si>
  <si>
    <t>Alba VIRGILI</t>
  </si>
  <si>
    <t>Alba GARCIA</t>
  </si>
  <si>
    <t>NED</t>
  </si>
  <si>
    <t>CHI</t>
  </si>
  <si>
    <t>BRA</t>
  </si>
  <si>
    <t>UKR</t>
  </si>
  <si>
    <t>MDA</t>
  </si>
  <si>
    <t>Annamaria ERDELYI</t>
  </si>
  <si>
    <t>Lam YEE LOK</t>
  </si>
  <si>
    <t>Aneta MAKSZUTI</t>
  </si>
  <si>
    <t>Tijana JOKIC</t>
  </si>
  <si>
    <t>Reka BEZEK</t>
  </si>
  <si>
    <t>Masa BOSKOVSKI</t>
  </si>
  <si>
    <t>Sara RADAK</t>
  </si>
  <si>
    <t>SRB</t>
  </si>
  <si>
    <t>Ivana MALOBABIC</t>
  </si>
  <si>
    <t>Dragana VIGNJEVIC</t>
  </si>
  <si>
    <t>Anna Zsofia FENYVESI</t>
  </si>
  <si>
    <t>Ida JAZBEC</t>
  </si>
  <si>
    <t>Bettina FEUERABEND</t>
  </si>
  <si>
    <t>Anna-Maria VOUK</t>
  </si>
  <si>
    <t>Kiara SEGULA</t>
  </si>
  <si>
    <t>Tatianina TETIANA</t>
  </si>
  <si>
    <t>CRO</t>
  </si>
  <si>
    <t>AUT</t>
  </si>
  <si>
    <t xml:space="preserve"> GROUP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</si>
</sst>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8" fillId="0" borderId="0"/>
    <xf numFmtId="165" fontId="15" fillId="0" borderId="0"/>
  </cellStyleXfs>
  <cellXfs count="15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1" xfId="2" applyBorder="1"/>
    <xf numFmtId="0" fontId="2" fillId="0" borderId="0" xfId="2" applyAlignment="1">
      <alignment horizontal="center"/>
    </xf>
    <xf numFmtId="0" fontId="26" fillId="0" borderId="1" xfId="2" applyFont="1" applyBorder="1"/>
    <xf numFmtId="0" fontId="2" fillId="0" borderId="1" xfId="2" quotePrefix="1" applyBorder="1"/>
    <xf numFmtId="20" fontId="2" fillId="0" borderId="1" xfId="2" quotePrefix="1" applyNumberFormat="1" applyBorder="1"/>
    <xf numFmtId="0" fontId="25" fillId="0" borderId="0" xfId="2" applyFont="1" applyAlignment="1">
      <alignment wrapText="1"/>
    </xf>
    <xf numFmtId="0" fontId="25" fillId="0" borderId="0" xfId="2" applyFont="1"/>
    <xf numFmtId="0" fontId="27" fillId="0" borderId="0" xfId="0" applyFont="1"/>
    <xf numFmtId="0" fontId="29" fillId="0" borderId="0" xfId="0" applyFont="1"/>
    <xf numFmtId="0" fontId="29" fillId="0" borderId="0" xfId="0" applyFont="1" applyAlignment="1">
      <alignment horizontal="left" vertical="center" wrapText="1"/>
    </xf>
    <xf numFmtId="0" fontId="1" fillId="0" borderId="1" xfId="2" applyFont="1" applyBorder="1"/>
    <xf numFmtId="0" fontId="30" fillId="0" borderId="23" xfId="0" applyFont="1" applyBorder="1"/>
    <xf numFmtId="0" fontId="30" fillId="0" borderId="45" xfId="0" applyFont="1" applyBorder="1" applyAlignment="1">
      <alignment vertical="center"/>
    </xf>
    <xf numFmtId="0" fontId="30" fillId="0" borderId="1" xfId="0" applyFont="1" applyBorder="1"/>
    <xf numFmtId="0" fontId="31" fillId="0" borderId="0" xfId="0" applyFont="1"/>
    <xf numFmtId="0" fontId="26" fillId="0" borderId="0" xfId="0" applyFont="1"/>
    <xf numFmtId="0" fontId="0" fillId="0" borderId="1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77" totalsRowShown="0" headerRowDxfId="6" dataDxfId="5">
  <autoFilter ref="A1:E77" xr:uid="{00000000-0009-0000-0100-000001000000}"/>
  <sortState xmlns:xlrd2="http://schemas.microsoft.com/office/spreadsheetml/2017/richdata2" ref="A2:E79">
    <sortCondition ref="D1:D79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16" zoomScale="99" zoomScaleNormal="100" zoomScalePageLayoutView="99" workbookViewId="0">
      <selection activeCell="C3" sqref="C3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49" t="s">
        <v>651</v>
      </c>
      <c r="D5" s="149"/>
      <c r="E5" s="149"/>
      <c r="F5" s="149"/>
      <c r="G5" s="149"/>
      <c r="H5" s="149"/>
      <c r="I5" s="149"/>
      <c r="J5" s="149"/>
      <c r="K5" s="149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29" t="s">
        <v>652</v>
      </c>
      <c r="B8" s="129"/>
      <c r="C8" s="15" t="s">
        <v>632</v>
      </c>
      <c r="D8" s="113" t="s">
        <v>678</v>
      </c>
      <c r="E8" s="114"/>
      <c r="F8" s="115"/>
      <c r="G8" s="113" t="s">
        <v>653</v>
      </c>
      <c r="H8" s="114"/>
      <c r="I8" s="114"/>
      <c r="J8" s="115"/>
      <c r="K8" s="129" t="s">
        <v>681</v>
      </c>
      <c r="L8" s="129"/>
      <c r="M8" s="129"/>
      <c r="N8" s="129"/>
      <c r="O8" s="129"/>
      <c r="P8" s="4"/>
      <c r="Q8" s="4"/>
      <c r="R8" s="4"/>
      <c r="S8" s="4"/>
      <c r="T8" s="4"/>
      <c r="U8" s="4"/>
    </row>
    <row r="9" spans="1:21" ht="18.5">
      <c r="A9" s="129"/>
      <c r="B9" s="129"/>
      <c r="C9" s="15"/>
      <c r="D9" s="113"/>
      <c r="E9" s="114"/>
      <c r="F9" s="115"/>
      <c r="G9" s="113"/>
      <c r="H9" s="114"/>
      <c r="I9" s="114"/>
      <c r="J9" s="115"/>
      <c r="K9" s="129"/>
      <c r="L9" s="129"/>
      <c r="M9" s="129"/>
      <c r="N9" s="129"/>
      <c r="O9" s="129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6" t="s">
        <v>654</v>
      </c>
      <c r="C11" s="77"/>
      <c r="D11" s="1"/>
      <c r="E11" s="76" t="s">
        <v>656</v>
      </c>
      <c r="F11" s="80"/>
      <c r="G11" s="80"/>
      <c r="H11" s="80"/>
      <c r="I11" s="80"/>
      <c r="J11" s="80"/>
      <c r="K11" s="80"/>
      <c r="L11" s="80"/>
      <c r="M11" s="80"/>
      <c r="N11" s="80"/>
      <c r="O11" s="77"/>
      <c r="P11" s="4"/>
      <c r="Q11" s="4"/>
      <c r="R11" s="4"/>
      <c r="S11" s="4"/>
      <c r="T11" s="4"/>
      <c r="U11" s="4"/>
    </row>
    <row r="12" spans="1:21" ht="19" thickBot="1">
      <c r="A12" s="36"/>
      <c r="B12" s="124" t="e">
        <f>VLOOKUP(A12,Teams!$A$2:$B$6,2,FALSE)</f>
        <v>#N/A</v>
      </c>
      <c r="C12" s="125"/>
      <c r="D12" s="1" t="s">
        <v>655</v>
      </c>
      <c r="E12" s="130" t="e">
        <f>VLOOKUP(P12,Teams!$A$2:$B$6,2,FALSE)</f>
        <v>#N/A</v>
      </c>
      <c r="F12" s="131"/>
      <c r="G12" s="131"/>
      <c r="H12" s="131"/>
      <c r="I12" s="132"/>
      <c r="J12" s="132"/>
      <c r="K12" s="132"/>
      <c r="L12" s="132"/>
      <c r="M12" s="132"/>
      <c r="N12" s="132"/>
      <c r="O12" s="125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33" t="s">
        <v>679</v>
      </c>
      <c r="F13" s="134"/>
      <c r="G13" s="134"/>
      <c r="H13" s="134"/>
      <c r="I13" s="135"/>
      <c r="J13" s="136"/>
      <c r="K13" s="136"/>
      <c r="L13" s="136"/>
      <c r="M13" s="136"/>
      <c r="N13" s="136"/>
      <c r="O13" s="137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38" t="s">
        <v>633</v>
      </c>
      <c r="F14" s="139"/>
      <c r="G14" s="140"/>
      <c r="H14" s="140"/>
      <c r="I14" s="140"/>
      <c r="J14" s="140"/>
      <c r="K14" s="140"/>
      <c r="L14" s="141"/>
      <c r="M14" s="14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VLOOKUP(B15,Participants!$A$1:$E$77,3,FALSE)&amp;VLOOKUP(B15,Participants!$A$1:$E$77,2,FALSE)</f>
        <v>Britt Eerland</v>
      </c>
      <c r="D15" s="12">
        <v>1</v>
      </c>
      <c r="E15" s="109" t="str">
        <f>VLOOKUP(D15,Participants!$A$1:$E$77,3,FALSE)&amp;VLOOKUP(D15,Participants!$A$1:$E$77,2,FALSE)</f>
        <v>Britt Eerland</v>
      </c>
      <c r="F15" s="109"/>
      <c r="G15" s="109" t="e">
        <f>VLOOKUP(E15,Participants!$A$1:$E$77,3,FALSE)&amp;VLOOKUP(E15,Participants!$A$1:$E$77,2,FALSE)</f>
        <v>#N/A</v>
      </c>
      <c r="H15" s="109"/>
      <c r="I15" s="109" t="e">
        <f>VLOOKUP(G15,Participants!$A$1:$E$77,3,FALSE)&amp;VLOOKUP(G15,Participants!$A$1:$E$77,2,FALSE)</f>
        <v>#N/A</v>
      </c>
      <c r="J15" s="109"/>
      <c r="K15" s="109" t="e">
        <f>VLOOKUP(I15,Participants!$A$1:$E$77,3,FALSE)&amp;VLOOKUP(I15,Participants!$A$1:$E$77,2,FALSE)</f>
        <v>#N/A</v>
      </c>
      <c r="L15" s="109"/>
      <c r="M15" s="109" t="e">
        <f>VLOOKUP(K15,Participants!$A$1:$E$77,3,FALSE)&amp;VLOOKUP(K15,Participants!$A$1:$E$77,2,FALSE)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43"/>
      <c r="F16" s="143"/>
      <c r="G16" s="143"/>
      <c r="H16" s="143"/>
      <c r="I16" s="143"/>
      <c r="J16" s="143"/>
      <c r="K16" s="143"/>
      <c r="L16" s="143"/>
      <c r="M16" s="14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44" t="s">
        <v>634</v>
      </c>
      <c r="F17" s="145"/>
      <c r="G17" s="146"/>
      <c r="H17" s="146"/>
      <c r="I17" s="146"/>
      <c r="J17" s="146"/>
      <c r="K17" s="146"/>
      <c r="L17" s="147"/>
      <c r="M17" s="14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81" t="s">
        <v>700</v>
      </c>
      <c r="F18" s="126"/>
      <c r="G18" s="126"/>
      <c r="H18" s="127"/>
      <c r="I18" s="127"/>
      <c r="J18" s="127"/>
      <c r="K18" s="127"/>
      <c r="L18" s="127"/>
      <c r="M18" s="128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e">
        <f>VLOOKUP(B19,Participants!$A$1:$E$77,3,FALSE)&amp;VLOOKUP(B19,Participants!$A$1:$E$77,2,FALSE)</f>
        <v>#N/A</v>
      </c>
      <c r="D19" s="110" t="s">
        <v>669</v>
      </c>
      <c r="E19" s="111"/>
      <c r="F19" s="112"/>
      <c r="G19" s="11" t="s">
        <v>674</v>
      </c>
      <c r="H19" s="103" t="str">
        <f>VLOOKUP(G19,Participants!$A$1:$E$77,3,FALSE)&amp;VLOOKUP(G19,Participants!$A$1:$E$77,2,FALSE)</f>
        <v/>
      </c>
      <c r="I19" s="104"/>
      <c r="J19" s="104"/>
      <c r="K19" s="104"/>
      <c r="L19" s="104"/>
      <c r="M19" s="104"/>
      <c r="N19" s="104"/>
      <c r="O19" s="105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06" t="s">
        <v>658</v>
      </c>
      <c r="F21" s="107"/>
      <c r="G21" s="107"/>
      <c r="H21" s="107"/>
      <c r="I21" s="107"/>
      <c r="J21" s="107"/>
      <c r="K21" s="107"/>
      <c r="L21" s="107"/>
      <c r="M21" s="107"/>
      <c r="N21" s="107"/>
      <c r="O21" s="108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VLOOKUP(B22,Participants!$A$1:$E$77,3,FALSE)&amp;VLOOKUP(B22,Participants!$A$1:$E$77,2,FALSE)</f>
        <v>#N/A</v>
      </c>
      <c r="D22" s="41"/>
      <c r="E22" s="109" t="e">
        <f>VLOOKUP(D22,Participants!$A$1:$E$77,3,FALSE)&amp;VLOOKUP(D22,Participants!$A$1:$E$77,2,FALSE)</f>
        <v>#N/A</v>
      </c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VLOOKUP(B23,Participants!$A$1:$E$77,3,FALSE)&amp;VLOOKUP(B23,Participants!$A$1:$E$77,2,FALSE)</f>
        <v>#N/A</v>
      </c>
      <c r="D23" s="36"/>
      <c r="E23" s="83" t="e">
        <f>VLOOKUP(D23,Participants!$A$1:$E$77,3,FALSE)&amp;VLOOKUP(D23,Participants!$A$1:$E$77,2,FALSE)</f>
        <v>#N/A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VLOOKUP(B24,Participants!$A$1:$E$77,3,FALSE)&amp;VLOOKUP(B24,Participants!$A$1:$E$77,2,FALSE)</f>
        <v>#N/A</v>
      </c>
      <c r="D24" s="36"/>
      <c r="E24" s="83" t="e">
        <f>VLOOKUP(D24,Participants!$A$1:$E$77,3,FALSE)&amp;VLOOKUP(D24,Participants!$A$1:$E$77,2,FALSE)</f>
        <v>#N/A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VLOOKUP(B25,Participants!$A$1:$E$77,3,FALSE)&amp;VLOOKUP(B25,Participants!$A$1:$E$77,2,FALSE)</f>
        <v>#N/A</v>
      </c>
      <c r="D25" s="36"/>
      <c r="E25" s="83" t="e">
        <f>VLOOKUP(D25,Participants!$A$1:$E$77,3,FALSE)&amp;VLOOKUP(D25,Participants!$A$1:$E$77,2,FALSE)</f>
        <v>#N/A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6" t="s">
        <v>646</v>
      </c>
      <c r="C27" s="80"/>
      <c r="D27" s="80"/>
      <c r="E27" s="119" t="s">
        <v>660</v>
      </c>
      <c r="F27" s="121"/>
      <c r="G27" s="121"/>
      <c r="H27" s="121"/>
      <c r="I27" s="121"/>
      <c r="J27" s="121"/>
      <c r="K27" s="121"/>
      <c r="L27" s="121"/>
      <c r="M27" s="121"/>
      <c r="N27" s="120"/>
      <c r="O27" s="119" t="s">
        <v>650</v>
      </c>
      <c r="P27" s="120"/>
      <c r="Q27" s="4"/>
      <c r="R27" s="4"/>
      <c r="S27" s="4"/>
      <c r="T27" s="4"/>
      <c r="U27" s="4"/>
    </row>
    <row r="28" spans="1:21" ht="14" customHeight="1" thickBot="1">
      <c r="A28" s="21"/>
      <c r="B28" s="76"/>
      <c r="C28" s="80"/>
      <c r="D28" s="77"/>
      <c r="E28" s="119">
        <v>1</v>
      </c>
      <c r="F28" s="120"/>
      <c r="G28" s="119">
        <v>2</v>
      </c>
      <c r="H28" s="120"/>
      <c r="I28" s="119">
        <v>3</v>
      </c>
      <c r="J28" s="120"/>
      <c r="K28" s="119">
        <v>4</v>
      </c>
      <c r="L28" s="120"/>
      <c r="M28" s="119">
        <v>5</v>
      </c>
      <c r="N28" s="120"/>
      <c r="O28" s="119"/>
      <c r="P28" s="120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22" t="e">
        <f>VLOOKUP(B22,Participants!$A$1:$E$77,2,FALSE)&amp;" vs. "&amp;VLOOKUP(D23,Participants!$A$1:$E$77,2,FALSE)</f>
        <v>#N/A</v>
      </c>
      <c r="C29" s="123"/>
      <c r="D29" s="123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6" t="e">
        <f>VLOOKUP(B23,Participants!$A$1:$E$77,2,FALSE)&amp;" vs. "&amp;VLOOKUP(D22,Participants!$A$1:$E$77,2,FALSE)</f>
        <v>#N/A</v>
      </c>
      <c r="C30" s="117"/>
      <c r="D30" s="118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113" t="e">
        <f>VLOOKUP(B24,Participants!$A$1:$E$77,2,FALSE)&amp;" vs. "&amp;VLOOKUP(D24,Participants!$A$1:$E$77,2,FALSE)</f>
        <v>#N/A</v>
      </c>
      <c r="C31" s="114"/>
      <c r="D31" s="115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6" t="e">
        <f>VLOOKUP(B22,Participants!$A$1:$E$77,2,FALSE)&amp;" vs. "&amp;VLOOKUP(D22,Participants!$A$1:$E$77,2,FALSE)</f>
        <v>#N/A</v>
      </c>
      <c r="C32" s="117"/>
      <c r="D32" s="118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6" t="e">
        <f>VLOOKUP(B23,Participants!$A$1:$E$77,2,FALSE)&amp;" vs. "&amp;VLOOKUP(D23,Participants!$A$1:$E$77,2,FALSE)</f>
        <v>#N/A</v>
      </c>
      <c r="C33" s="117"/>
      <c r="D33" s="118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76" t="s">
        <v>644</v>
      </c>
      <c r="B35" s="77"/>
      <c r="C35" s="37">
        <f>Teams!B6</f>
        <v>0</v>
      </c>
      <c r="D35" s="76" t="s">
        <v>646</v>
      </c>
      <c r="E35" s="80"/>
      <c r="F35" s="77"/>
      <c r="G35" s="76" t="s">
        <v>650</v>
      </c>
      <c r="H35" s="80"/>
      <c r="I35" s="80"/>
      <c r="J35" s="77"/>
      <c r="K35" s="100" t="s">
        <v>645</v>
      </c>
      <c r="L35" s="101"/>
      <c r="M35" s="101"/>
      <c r="N35" s="101"/>
      <c r="O35" s="101"/>
      <c r="P35" s="102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81"/>
      <c r="F36" s="82"/>
      <c r="G36" s="81">
        <f>SUM(O29:O33)</f>
        <v>0</v>
      </c>
      <c r="H36" s="82"/>
      <c r="I36" s="81">
        <f>SUM(P29:P33)</f>
        <v>0</v>
      </c>
      <c r="J36" s="82"/>
      <c r="K36" s="150">
        <f>SUM(E29:E33,G29:G33,I29:I33,K29:K33,M29:M33)</f>
        <v>0</v>
      </c>
      <c r="L36" s="151"/>
      <c r="M36" s="151"/>
      <c r="N36" s="151">
        <f>SUM(F29:F33,H29:H33,J29:J33,L29:L33,N29:N33)</f>
        <v>0</v>
      </c>
      <c r="O36" s="151"/>
      <c r="P36" s="152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109" t="s">
        <v>671</v>
      </c>
      <c r="F37" s="109"/>
      <c r="G37" s="109" t="s">
        <v>670</v>
      </c>
      <c r="H37" s="109"/>
      <c r="I37" s="109" t="s">
        <v>671</v>
      </c>
      <c r="J37" s="109"/>
      <c r="K37" s="109" t="s">
        <v>670</v>
      </c>
      <c r="L37" s="109"/>
      <c r="M37" s="109"/>
      <c r="N37" s="109" t="s">
        <v>671</v>
      </c>
      <c r="O37" s="109"/>
      <c r="P37" s="109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83" t="s">
        <v>664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4"/>
      <c r="R43" s="4"/>
      <c r="S43" s="4"/>
      <c r="T43" s="4"/>
      <c r="U43" s="4"/>
    </row>
    <row r="44" spans="1:21" ht="19" thickBot="1">
      <c r="A44" s="76" t="s">
        <v>665</v>
      </c>
      <c r="B44" s="77"/>
      <c r="C44" s="22" t="s">
        <v>649</v>
      </c>
      <c r="D44" s="85" t="s">
        <v>647</v>
      </c>
      <c r="E44" s="86"/>
      <c r="F44" s="86"/>
      <c r="G44" s="86"/>
      <c r="H44" s="87"/>
      <c r="I44" s="85" t="s">
        <v>648</v>
      </c>
      <c r="J44" s="86"/>
      <c r="K44" s="86"/>
      <c r="L44" s="86"/>
      <c r="M44" s="86"/>
      <c r="N44" s="86"/>
      <c r="O44" s="86"/>
      <c r="P44" s="87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78"/>
      <c r="D45" s="88"/>
      <c r="E45" s="89"/>
      <c r="F45" s="89"/>
      <c r="G45" s="89"/>
      <c r="H45" s="90"/>
      <c r="I45" s="94"/>
      <c r="J45" s="95"/>
      <c r="K45" s="95"/>
      <c r="L45" s="95"/>
      <c r="M45" s="95"/>
      <c r="N45" s="95"/>
      <c r="O45" s="95"/>
      <c r="P45" s="96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79"/>
      <c r="D46" s="91"/>
      <c r="E46" s="92"/>
      <c r="F46" s="92"/>
      <c r="G46" s="92"/>
      <c r="H46" s="93"/>
      <c r="I46" s="97"/>
      <c r="J46" s="98"/>
      <c r="K46" s="98"/>
      <c r="L46" s="98"/>
      <c r="M46" s="98"/>
      <c r="N46" s="98"/>
      <c r="O46" s="98"/>
      <c r="P46" s="99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tabSelected="1" workbookViewId="0">
      <selection activeCell="B22" sqref="B22"/>
    </sheetView>
  </sheetViews>
  <sheetFormatPr baseColWidth="10" defaultColWidth="10.90625" defaultRowHeight="12.5"/>
  <cols>
    <col min="1" max="1" width="5.1796875" bestFit="1" customWidth="1"/>
    <col min="2" max="2" width="42.08984375" customWidth="1"/>
  </cols>
  <sheetData>
    <row r="1" spans="1:3" ht="15" thickBot="1">
      <c r="A1" s="6" t="s">
        <v>637</v>
      </c>
      <c r="B1" s="6" t="s">
        <v>638</v>
      </c>
    </row>
    <row r="2" spans="1:3" ht="14">
      <c r="A2" s="7">
        <v>1</v>
      </c>
      <c r="B2" s="70" t="s">
        <v>702</v>
      </c>
      <c r="C2" s="33" t="s">
        <v>705</v>
      </c>
    </row>
    <row r="3" spans="1:3" ht="14">
      <c r="A3" s="7">
        <v>2</v>
      </c>
      <c r="B3" s="71" t="s">
        <v>703</v>
      </c>
      <c r="C3" s="33" t="s">
        <v>705</v>
      </c>
    </row>
    <row r="4" spans="1:3" ht="14">
      <c r="A4" s="7">
        <v>3</v>
      </c>
      <c r="B4" s="72" t="s">
        <v>704</v>
      </c>
      <c r="C4" s="33" t="s">
        <v>705</v>
      </c>
    </row>
    <row r="5" spans="1:3" ht="13">
      <c r="A5" s="7"/>
      <c r="B5" s="67"/>
    </row>
    <row r="6" spans="1:3" ht="13">
      <c r="A6" s="7"/>
      <c r="B6" s="67"/>
    </row>
    <row r="7" spans="1:3" ht="13">
      <c r="A7" s="53"/>
      <c r="B7" s="68"/>
    </row>
    <row r="8" spans="1:3" ht="13">
      <c r="A8" s="53"/>
      <c r="B8" s="67"/>
    </row>
    <row r="9" spans="1:3" ht="13">
      <c r="A9" s="53"/>
      <c r="B9" s="67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7"/>
  <sheetViews>
    <sheetView topLeftCell="A19" workbookViewId="0">
      <selection activeCell="E35" sqref="E35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4.6328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74" t="s">
        <v>709</v>
      </c>
      <c r="C2" s="48"/>
      <c r="D2" s="73" t="s">
        <v>702</v>
      </c>
      <c r="E2" s="74" t="s">
        <v>718</v>
      </c>
    </row>
    <row r="3" spans="1:5" ht="15.5">
      <c r="A3" s="50">
        <v>2</v>
      </c>
      <c r="B3" s="74" t="s">
        <v>710</v>
      </c>
      <c r="C3" s="48"/>
      <c r="D3" s="73" t="s">
        <v>702</v>
      </c>
      <c r="E3" s="74" t="s">
        <v>698</v>
      </c>
    </row>
    <row r="4" spans="1:5" ht="15.5">
      <c r="A4" s="50">
        <v>3</v>
      </c>
      <c r="B4" s="74" t="s">
        <v>711</v>
      </c>
      <c r="C4" s="48"/>
      <c r="D4" s="73" t="s">
        <v>702</v>
      </c>
      <c r="E4" s="74" t="s">
        <v>719</v>
      </c>
    </row>
    <row r="5" spans="1:5" ht="15.5">
      <c r="A5" s="50">
        <v>4</v>
      </c>
      <c r="B5" s="74" t="s">
        <v>712</v>
      </c>
      <c r="C5" s="48"/>
      <c r="D5" s="73" t="s">
        <v>702</v>
      </c>
      <c r="E5" s="74" t="s">
        <v>698</v>
      </c>
    </row>
    <row r="6" spans="1:5" ht="15.5">
      <c r="A6" s="48">
        <v>5</v>
      </c>
      <c r="B6" s="74" t="s">
        <v>713</v>
      </c>
      <c r="C6" s="48"/>
      <c r="D6" s="73" t="s">
        <v>702</v>
      </c>
      <c r="E6" s="74" t="s">
        <v>720</v>
      </c>
    </row>
    <row r="7" spans="1:5" ht="15.5">
      <c r="A7" s="48">
        <v>6</v>
      </c>
      <c r="B7" s="74" t="s">
        <v>714</v>
      </c>
      <c r="C7" s="48"/>
      <c r="D7" s="73" t="s">
        <v>702</v>
      </c>
      <c r="E7" s="74" t="s">
        <v>721</v>
      </c>
    </row>
    <row r="8" spans="1:5" ht="15.5">
      <c r="A8" s="48">
        <v>7</v>
      </c>
      <c r="B8" s="74" t="s">
        <v>715</v>
      </c>
      <c r="C8" s="48"/>
      <c r="D8" s="73" t="s">
        <v>702</v>
      </c>
      <c r="E8" s="74" t="s">
        <v>722</v>
      </c>
    </row>
    <row r="9" spans="1:5" ht="15.5">
      <c r="A9" s="48">
        <v>8</v>
      </c>
      <c r="B9" s="74" t="s">
        <v>716</v>
      </c>
      <c r="C9" s="48"/>
      <c r="D9" s="73" t="s">
        <v>702</v>
      </c>
      <c r="E9" s="74" t="s">
        <v>698</v>
      </c>
    </row>
    <row r="10" spans="1:5" ht="15.5">
      <c r="A10" s="48">
        <v>9</v>
      </c>
      <c r="B10" s="74" t="s">
        <v>717</v>
      </c>
      <c r="C10" s="48"/>
      <c r="D10" s="73" t="s">
        <v>702</v>
      </c>
      <c r="E10" s="74" t="s">
        <v>698</v>
      </c>
    </row>
    <row r="11" spans="1:5" ht="15.5">
      <c r="A11" s="48">
        <v>10</v>
      </c>
      <c r="B11" s="74" t="s">
        <v>723</v>
      </c>
      <c r="C11" s="48"/>
      <c r="D11" s="73" t="s">
        <v>703</v>
      </c>
      <c r="E11" s="74" t="s">
        <v>730</v>
      </c>
    </row>
    <row r="12" spans="1:5" ht="15.5">
      <c r="A12" s="48">
        <v>11</v>
      </c>
      <c r="B12" s="74" t="s">
        <v>724</v>
      </c>
      <c r="C12" s="48"/>
      <c r="D12" s="73" t="s">
        <v>703</v>
      </c>
      <c r="E12" s="74" t="s">
        <v>699</v>
      </c>
    </row>
    <row r="13" spans="1:5" ht="15.5">
      <c r="A13" s="48">
        <v>12</v>
      </c>
      <c r="B13" s="74" t="s">
        <v>725</v>
      </c>
      <c r="C13" s="48"/>
      <c r="D13" s="73" t="s">
        <v>703</v>
      </c>
      <c r="E13" s="74" t="s">
        <v>730</v>
      </c>
    </row>
    <row r="14" spans="1:5" ht="15.5">
      <c r="A14" s="48">
        <v>13</v>
      </c>
      <c r="B14" s="74" t="s">
        <v>726</v>
      </c>
      <c r="C14" s="48"/>
      <c r="D14" s="73" t="s">
        <v>703</v>
      </c>
      <c r="E14" s="74" t="s">
        <v>730</v>
      </c>
    </row>
    <row r="15" spans="1:5" ht="15.5">
      <c r="A15" s="48">
        <v>14</v>
      </c>
      <c r="B15" s="74" t="s">
        <v>727</v>
      </c>
      <c r="C15" s="48"/>
      <c r="D15" s="73" t="s">
        <v>703</v>
      </c>
      <c r="E15" s="74" t="s">
        <v>730</v>
      </c>
    </row>
    <row r="16" spans="1:5" ht="15.5">
      <c r="A16" s="48">
        <v>15</v>
      </c>
      <c r="B16" s="74" t="s">
        <v>728</v>
      </c>
      <c r="C16" s="48"/>
      <c r="D16" s="73" t="s">
        <v>703</v>
      </c>
      <c r="E16" s="74" t="s">
        <v>730</v>
      </c>
    </row>
    <row r="17" spans="1:5" ht="15.5">
      <c r="A17" s="48">
        <v>16</v>
      </c>
      <c r="B17" s="74" t="s">
        <v>729</v>
      </c>
      <c r="C17" s="48"/>
      <c r="D17" s="73" t="s">
        <v>703</v>
      </c>
      <c r="E17" s="74" t="s">
        <v>730</v>
      </c>
    </row>
    <row r="18" spans="1:5" ht="15.5">
      <c r="A18" s="48">
        <v>17</v>
      </c>
      <c r="B18" s="74" t="s">
        <v>731</v>
      </c>
      <c r="C18" s="48"/>
      <c r="D18" s="73" t="s">
        <v>704</v>
      </c>
      <c r="E18" s="74" t="s">
        <v>739</v>
      </c>
    </row>
    <row r="19" spans="1:5" ht="15.5">
      <c r="A19" s="48">
        <v>18</v>
      </c>
      <c r="B19" s="74" t="s">
        <v>732</v>
      </c>
      <c r="C19" s="48"/>
      <c r="D19" s="73" t="s">
        <v>704</v>
      </c>
      <c r="E19" s="74" t="s">
        <v>730</v>
      </c>
    </row>
    <row r="20" spans="1:5" ht="15.5">
      <c r="A20" s="48">
        <v>19</v>
      </c>
      <c r="B20" s="74" t="s">
        <v>733</v>
      </c>
      <c r="C20" s="48"/>
      <c r="D20" s="73" t="s">
        <v>704</v>
      </c>
      <c r="E20" s="74" t="s">
        <v>730</v>
      </c>
    </row>
    <row r="21" spans="1:5" ht="15.5">
      <c r="A21" s="48">
        <v>20</v>
      </c>
      <c r="B21" s="74" t="s">
        <v>734</v>
      </c>
      <c r="C21" s="48"/>
      <c r="D21" s="73" t="s">
        <v>704</v>
      </c>
      <c r="E21" s="74" t="s">
        <v>739</v>
      </c>
    </row>
    <row r="22" spans="1:5" ht="15.5">
      <c r="A22" s="48">
        <v>21</v>
      </c>
      <c r="B22" s="74" t="s">
        <v>735</v>
      </c>
      <c r="C22" s="48"/>
      <c r="D22" s="73" t="s">
        <v>704</v>
      </c>
      <c r="E22" s="74" t="s">
        <v>740</v>
      </c>
    </row>
    <row r="23" spans="1:5" ht="15.5">
      <c r="A23" s="48">
        <v>22</v>
      </c>
      <c r="B23" s="74" t="s">
        <v>736</v>
      </c>
      <c r="C23" s="48"/>
      <c r="D23" s="73" t="s">
        <v>704</v>
      </c>
      <c r="E23" s="74" t="s">
        <v>740</v>
      </c>
    </row>
    <row r="24" spans="1:5" ht="15.5">
      <c r="A24" s="48">
        <v>23</v>
      </c>
      <c r="B24" s="74" t="s">
        <v>737</v>
      </c>
      <c r="C24" s="48"/>
      <c r="D24" s="73" t="s">
        <v>704</v>
      </c>
      <c r="E24" s="74" t="s">
        <v>740</v>
      </c>
    </row>
    <row r="25" spans="1:5" ht="15.5">
      <c r="A25" s="48">
        <v>24</v>
      </c>
      <c r="B25" s="74" t="s">
        <v>738</v>
      </c>
      <c r="C25" s="48"/>
      <c r="D25" s="73" t="s">
        <v>704</v>
      </c>
      <c r="E25" s="74" t="s">
        <v>721</v>
      </c>
    </row>
    <row r="26" spans="1:5" ht="15.5">
      <c r="A26" s="48"/>
      <c r="B26" s="54"/>
      <c r="C26" s="48"/>
      <c r="D26" s="56"/>
      <c r="E26" s="55"/>
    </row>
    <row r="27" spans="1:5" ht="15.5">
      <c r="A27" s="48"/>
      <c r="B27" s="57"/>
      <c r="C27" s="48"/>
      <c r="D27" s="68"/>
      <c r="E27" s="57"/>
    </row>
    <row r="28" spans="1:5" ht="15.5">
      <c r="A28" s="48"/>
      <c r="B28" s="57"/>
      <c r="C28" s="48"/>
      <c r="D28" s="68"/>
      <c r="E28" s="57"/>
    </row>
    <row r="29" spans="1:5" ht="15.5">
      <c r="A29" s="48"/>
      <c r="B29" s="57"/>
      <c r="C29" s="48"/>
      <c r="D29" s="68"/>
      <c r="E29" s="57"/>
    </row>
    <row r="30" spans="1:5" ht="15.5">
      <c r="A30" s="48"/>
      <c r="B30" s="57"/>
      <c r="C30" s="48"/>
      <c r="D30" s="68"/>
      <c r="E30" s="57"/>
    </row>
    <row r="31" spans="1:5" ht="15.5">
      <c r="A31" s="48"/>
      <c r="B31" s="57"/>
      <c r="C31" s="48"/>
      <c r="D31" s="68"/>
      <c r="E31" s="57"/>
    </row>
    <row r="32" spans="1:5">
      <c r="A32" s="5" t="s">
        <v>672</v>
      </c>
      <c r="B32" s="33"/>
    </row>
    <row r="33" spans="1:5">
      <c r="A33" s="5" t="s">
        <v>673</v>
      </c>
      <c r="B33" s="33"/>
    </row>
    <row r="34" spans="1:5">
      <c r="A34" s="5" t="s">
        <v>674</v>
      </c>
      <c r="B34" s="33"/>
    </row>
    <row r="35" spans="1:5">
      <c r="A35" s="5" t="s">
        <v>675</v>
      </c>
      <c r="B35" s="33"/>
    </row>
    <row r="36" spans="1:5">
      <c r="A36" s="5" t="s">
        <v>676</v>
      </c>
      <c r="B36" s="33"/>
    </row>
    <row r="37" spans="1:5">
      <c r="A37" s="5" t="s">
        <v>677</v>
      </c>
      <c r="B37" s="33"/>
    </row>
    <row r="38" spans="1:5">
      <c r="A38" s="5" t="s">
        <v>694</v>
      </c>
      <c r="B38" s="33"/>
    </row>
    <row r="39" spans="1:5">
      <c r="A39" s="5" t="s">
        <v>695</v>
      </c>
      <c r="B39" s="33"/>
    </row>
    <row r="40" spans="1:5">
      <c r="A40" s="5" t="s">
        <v>696</v>
      </c>
      <c r="B40" s="33"/>
    </row>
    <row r="41" spans="1:5">
      <c r="A41" s="5" t="s">
        <v>697</v>
      </c>
      <c r="B41" s="33"/>
    </row>
    <row r="42" spans="1:5" ht="15.5">
      <c r="A42" s="48"/>
      <c r="B42" s="57"/>
      <c r="C42" s="48"/>
      <c r="D42" s="68"/>
      <c r="E42" s="57"/>
    </row>
    <row r="43" spans="1:5" ht="15.5">
      <c r="A43" s="48"/>
      <c r="B43" s="57"/>
      <c r="C43" s="48"/>
      <c r="D43" s="68"/>
      <c r="E43" s="57"/>
    </row>
    <row r="44" spans="1:5" ht="15.5">
      <c r="A44" s="48"/>
      <c r="B44" s="57"/>
      <c r="C44" s="48"/>
      <c r="D44" s="68"/>
      <c r="E44" s="57"/>
    </row>
    <row r="45" spans="1:5" ht="15.5">
      <c r="A45" s="48"/>
      <c r="B45" s="54"/>
      <c r="C45" s="48"/>
      <c r="D45" s="67"/>
      <c r="E45" s="54"/>
    </row>
    <row r="46" spans="1:5" ht="15.5">
      <c r="A46" s="48"/>
      <c r="B46" s="54"/>
      <c r="C46" s="48"/>
      <c r="D46" s="67"/>
      <c r="E46" s="54"/>
    </row>
    <row r="47" spans="1:5" ht="15.5">
      <c r="A47" s="48"/>
      <c r="B47" s="54"/>
      <c r="C47" s="48"/>
      <c r="D47" s="67"/>
      <c r="E47" s="54"/>
    </row>
    <row r="48" spans="1:5" ht="15.5">
      <c r="A48" s="48"/>
      <c r="B48" s="54"/>
      <c r="C48" s="48"/>
      <c r="D48" s="67"/>
      <c r="E48" s="54"/>
    </row>
    <row r="49" spans="1:5" ht="15.5">
      <c r="A49" s="48"/>
      <c r="B49" s="54"/>
      <c r="C49" s="48"/>
      <c r="D49" s="67"/>
      <c r="E49" s="54"/>
    </row>
    <row r="50" spans="1:5" ht="15.5">
      <c r="A50" s="48"/>
      <c r="B50" s="57"/>
      <c r="C50" s="48"/>
      <c r="D50" s="67"/>
      <c r="E50" s="54"/>
    </row>
    <row r="51" spans="1:5" ht="15.5">
      <c r="A51" s="48"/>
      <c r="B51" s="57"/>
      <c r="C51" s="48"/>
      <c r="D51" s="67"/>
      <c r="E51" s="54"/>
    </row>
    <row r="52" spans="1:5" ht="15.5">
      <c r="A52" s="48"/>
      <c r="B52" s="57"/>
      <c r="C52" s="48"/>
      <c r="D52" s="67"/>
      <c r="E52" s="54"/>
    </row>
    <row r="53" spans="1:5" ht="15.5">
      <c r="A53" s="48"/>
      <c r="B53" s="57"/>
      <c r="C53" s="48"/>
      <c r="D53" s="67"/>
      <c r="E53" s="54"/>
    </row>
    <row r="54" spans="1:5" ht="15.5">
      <c r="A54" s="48"/>
      <c r="B54" s="57"/>
      <c r="C54" s="48"/>
      <c r="D54" s="67"/>
      <c r="E54" s="54"/>
    </row>
    <row r="55" spans="1:5" ht="15.5">
      <c r="A55" s="48"/>
      <c r="B55" s="48"/>
      <c r="C55" s="48"/>
      <c r="D55" s="66"/>
      <c r="E55" s="48"/>
    </row>
    <row r="56" spans="1:5" ht="15.5">
      <c r="A56" s="48"/>
      <c r="B56" s="48"/>
      <c r="C56" s="48"/>
      <c r="D56" s="66"/>
      <c r="E56" s="48"/>
    </row>
    <row r="57" spans="1:5" ht="15.5">
      <c r="A57" s="51"/>
      <c r="B57" s="33"/>
      <c r="C57" s="49"/>
      <c r="D57" s="52"/>
      <c r="E57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P6"/>
  <sheetViews>
    <sheetView zoomScale="75" zoomScaleNormal="120" workbookViewId="0">
      <selection activeCell="B6" sqref="B6"/>
    </sheetView>
  </sheetViews>
  <sheetFormatPr baseColWidth="10" defaultColWidth="8.81640625" defaultRowHeight="14.5"/>
  <cols>
    <col min="1" max="1" width="7.36328125" style="58" bestFit="1" customWidth="1"/>
    <col min="2" max="2" width="25.453125" style="58" customWidth="1"/>
    <col min="3" max="3" width="40.36328125" style="58" customWidth="1"/>
    <col min="4" max="4" width="3.6328125" style="58" bestFit="1" customWidth="1"/>
    <col min="5" max="5" width="42.54296875" style="58" customWidth="1"/>
    <col min="6" max="6" width="24" style="58" bestFit="1" customWidth="1"/>
    <col min="7" max="7" width="7.453125" style="58" customWidth="1"/>
    <col min="8" max="8" width="8.81640625" style="58"/>
    <col min="9" max="9" width="2" style="58" bestFit="1" customWidth="1"/>
    <col min="10" max="10" width="41.36328125" style="58" customWidth="1"/>
    <col min="11" max="13" width="3.6328125" style="58" bestFit="1" customWidth="1"/>
    <col min="14" max="16384" width="8.81640625" style="58"/>
  </cols>
  <sheetData>
    <row r="3" spans="1:16" ht="43.5">
      <c r="A3" s="65" t="s">
        <v>693</v>
      </c>
      <c r="B3" s="65" t="s">
        <v>692</v>
      </c>
      <c r="C3" s="65" t="s">
        <v>691</v>
      </c>
      <c r="D3" s="65"/>
      <c r="E3" s="65" t="s">
        <v>691</v>
      </c>
      <c r="F3" s="65" t="s">
        <v>690</v>
      </c>
      <c r="G3" s="64" t="s">
        <v>689</v>
      </c>
      <c r="J3" s="65" t="s">
        <v>688</v>
      </c>
      <c r="K3" s="60">
        <v>1</v>
      </c>
      <c r="L3" s="60">
        <v>2</v>
      </c>
      <c r="M3" s="60">
        <v>3</v>
      </c>
      <c r="N3" s="60" t="s">
        <v>682</v>
      </c>
      <c r="O3" s="60" t="s">
        <v>686</v>
      </c>
      <c r="P3" s="60" t="s">
        <v>685</v>
      </c>
    </row>
    <row r="4" spans="1:16">
      <c r="A4" s="61" t="s">
        <v>687</v>
      </c>
      <c r="B4" s="61" t="s">
        <v>741</v>
      </c>
      <c r="C4" s="75" t="s">
        <v>702</v>
      </c>
      <c r="D4" s="61"/>
      <c r="E4" s="69" t="s">
        <v>703</v>
      </c>
      <c r="F4" s="61" t="s">
        <v>706</v>
      </c>
      <c r="G4" s="59"/>
      <c r="I4" s="59">
        <v>1</v>
      </c>
      <c r="J4" s="69" t="s">
        <v>703</v>
      </c>
      <c r="K4" s="59"/>
      <c r="L4" s="62"/>
      <c r="M4" s="63"/>
      <c r="N4" s="59"/>
      <c r="O4" s="59"/>
      <c r="P4" s="59"/>
    </row>
    <row r="5" spans="1:16">
      <c r="A5" s="61" t="s">
        <v>684</v>
      </c>
      <c r="B5" s="61" t="s">
        <v>741</v>
      </c>
      <c r="C5" s="59" t="s">
        <v>704</v>
      </c>
      <c r="D5" s="61"/>
      <c r="E5" s="75" t="s">
        <v>702</v>
      </c>
      <c r="F5" s="61" t="s">
        <v>707</v>
      </c>
      <c r="G5" s="59"/>
      <c r="I5" s="59">
        <v>2</v>
      </c>
      <c r="J5" s="59" t="s">
        <v>704</v>
      </c>
      <c r="K5" s="62"/>
      <c r="L5" s="59"/>
      <c r="M5" s="62"/>
      <c r="N5" s="59"/>
      <c r="O5" s="59"/>
      <c r="P5" s="59"/>
    </row>
    <row r="6" spans="1:16">
      <c r="A6" s="61" t="s">
        <v>683</v>
      </c>
      <c r="B6" s="61" t="s">
        <v>741</v>
      </c>
      <c r="C6" s="69" t="s">
        <v>703</v>
      </c>
      <c r="D6" s="61"/>
      <c r="E6" s="59" t="s">
        <v>704</v>
      </c>
      <c r="F6" s="61" t="s">
        <v>708</v>
      </c>
      <c r="G6" s="59"/>
      <c r="I6" s="59">
        <v>3</v>
      </c>
      <c r="J6" s="75" t="s">
        <v>702</v>
      </c>
      <c r="K6" s="63"/>
      <c r="L6" s="62"/>
      <c r="M6" s="59"/>
      <c r="N6" s="59"/>
      <c r="O6" s="59"/>
      <c r="P6" s="5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2022-08-30T21:23:28Z</dcterms:modified>
</cp:coreProperties>
</file>