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"/>
    </mc:Choice>
  </mc:AlternateContent>
  <xr:revisionPtr revIDLastSave="0" documentId="8_{06F782CE-8674-46B8-9F1D-3B4A149B9AFA}" xr6:coauthVersionLast="47" xr6:coauthVersionMax="47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<sst xmlns="http://schemas.openxmlformats.org/spreadsheetml/2006/main" count="1587" uniqueCount="699">
  <si>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</si>
  <si>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</si>
  <si>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</si>
  <si>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</si>
  <si>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</si>
  <si>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</si>
  <si>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</si>
  <si>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</si>
  <si>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</si>
  <si>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</si>
  <si>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</si>
  <si>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</si>
  <si>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</si>
  <si>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</si>
  <si>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</si>
  <si>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</si>
  <si>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</si>
  <si>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</si>
  <si>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</si>
  <si>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</si>
  <si>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</si>
  <si>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</si>
  <si>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</si>
  <si>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</si>
  <si>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</si>
  <si>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</si>
  <si>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</si>
  <si>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</si>
  <si>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</si>
  <si>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</si>
  <si>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</si>
  <si>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</si>
  <si>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</si>
  <si>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</si>
  <si>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</si>
  <si>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</si>
  <si>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</si>
  <si>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</si>
  <si>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</si>
  <si>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</si>
  <si>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</si>
  <si>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</si>
  <si>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</si>
  <si>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</si>
  <si>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</si>
  <si>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</si>
  <si>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</si>
  <si>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</si>
  <si>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</si>
  <si>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</si>
  <si>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</si>
  <si>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</si>
  <si>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</si>
  <si>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</si>
  <si>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</si>
  <si>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</si>
  <si>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</si>
  <si>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</si>
  <si>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</si>
  <si>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</si>
  <si>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</si>
  <si>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</si>
  <si>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</si>
  <si>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</si>
  <si>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</si>
  <si>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</si>
  <si>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</si>
  <si>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</si>
  <si>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</si>
  <si>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</si>
  <si>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</si>
  <si>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</si>
  <si>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</si>
  <si>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</si>
  <si>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</si>
  <si>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</si>
  <si>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</si>
  <si>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</si>
  <si>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</si>
  <si>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</si>
  <si>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</si>
  <si>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</si>
  <si>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</si>
  <si>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</si>
  <si>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</si>
  <si>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</si>
  <si>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</si>
  <si>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</si>
  <si>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</si>
  <si>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</si>
  <si>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</si>
  <si>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</si>
  <si>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</si>
  <si>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</si>
  <si>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</si>
  <si>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</si>
  <si>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</si>
  <si>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</si>
  <si>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</si>
  <si>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</si>
  <si>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</si>
  <si>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</si>
  <si>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</si>
  <si>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</si>
  <si>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</si>
  <si>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</si>
  <si>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</si>
  <si>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</si>
  <si>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</si>
  <si>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</si>
  <si>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</si>
  <si>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</si>
  <si>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</si>
  <si>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</si>
  <si>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</si>
  <si>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</si>
  <si>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</si>
  <si>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</si>
  <si>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</si>
  <si>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</si>
  <si>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</si>
  <si>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</si>
  <si>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</si>
  <si>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</si>
  <si>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</si>
  <si>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</si>
  <si>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</si>
  <si>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</si>
  <si>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</si>
  <si>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</si>
  <si>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</si>
  <si>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</si>
  <si>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</si>
  <si>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</si>
  <si>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</si>
  <si>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</si>
  <si>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</si>
  <si>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</si>
  <si>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</si>
  <si>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</si>
  <si>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</si>
  <si>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</si>
  <si>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</si>
  <si>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</si>
  <si>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</si>
  <si>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</si>
  <si>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</si>
  <si>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</si>
  <si>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</si>
  <si>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</si>
  <si>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</si>
  <si>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</si>
  <si>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</si>
  <si>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</si>
  <si>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</si>
  <si>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</si>
  <si>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</si>
  <si>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</si>
  <si>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</si>
  <si>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</si>
  <si>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</si>
  <si>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</si>
  <si>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</si>
  <si>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</si>
  <si>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</si>
  <si>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</si>
  <si>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</si>
  <si>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</si>
  <si>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</si>
  <si>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</si>
  <si>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</si>
  <si>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</si>
  <si>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</si>
  <si>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</si>
  <si>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</si>
  <si>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</si>
  <si>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</si>
  <si>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</si>
  <si>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</si>
  <si>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</si>
  <si>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</si>
  <si>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</si>
  <si>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</si>
  <si>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</si>
  <si>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</si>
  <si>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</si>
  <si>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</si>
  <si>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</si>
  <si>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</si>
  <si>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</si>
  <si>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</si>
  <si>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</si>
  <si>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</si>
  <si>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</si>
  <si>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</si>
  <si>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</si>
  <si>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</si>
  <si>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</si>
  <si>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</si>
  <si>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</si>
  <si>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</si>
  <si>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</si>
  <si>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</si>
  <si>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</si>
  <si>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</si>
  <si>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</si>
  <si>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</si>
  <si>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</si>
  <si>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</si>
  <si>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</si>
  <si>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</si>
  <si>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</si>
  <si>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</si>
  <si>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</si>
  <si>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</si>
  <si>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</si>
  <si>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</si>
  <si>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</si>
  <si>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</si>
  <si>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</si>
  <si>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</si>
  <si>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</si>
  <si>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</si>
  <si>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</si>
  <si>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</si>
  <si>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</si>
  <si>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</si>
  <si>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</si>
  <si>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</si>
  <si>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</si>
  <si>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</si>
  <si>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</si>
  <si>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</si>
  <si>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</si>
  <si>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</si>
  <si>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</si>
  <si>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</si>
  <si>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</si>
  <si>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</si>
  <si>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</si>
  <si>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</si>
  <si>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</si>
  <si>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</si>
  <si>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</si>
  <si>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</si>
  <si>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</si>
  <si>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</si>
  <si>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</si>
  <si>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</si>
  <si>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</si>
  <si>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</si>
  <si>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</si>
  <si>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</si>
  <si>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</si>
  <si>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</si>
  <si>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</si>
  <si>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</si>
  <si>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</si>
  <si>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</si>
  <si>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</si>
  <si>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</si>
  <si>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</si>
  <si>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</si>
  <si>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</si>
  <si>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</si>
  <si>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</si>
  <si>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</si>
  <si>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</si>
  <si>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</si>
  <si>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</si>
  <si>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</si>
  <si>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</si>
  <si>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</si>
  <si>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</si>
  <si>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</si>
  <si>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</si>
  <si>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</si>
  <si>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</si>
  <si>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</si>
  <si>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</si>
  <si>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</si>
  <si>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</si>
  <si>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</si>
  <si>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</si>
  <si>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</si>
  <si>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</si>
  <si>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</si>
  <si>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</si>
  <si>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</si>
  <si>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</si>
  <si>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</si>
  <si>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</si>
  <si>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</si>
  <si>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</si>
  <si>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</si>
  <si>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</si>
  <si>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</si>
  <si>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</si>
  <si>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</si>
  <si>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</si>
  <si>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</si>
  <si>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</si>
  <si>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</si>
  <si>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</si>
  <si>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</si>
  <si>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</si>
  <si>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</si>
  <si>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</si>
  <si>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</si>
  <si>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</si>
  <si>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</si>
  <si>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</si>
  <si>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</si>
  <si>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</si>
  <si>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</si>
  <si>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</si>
  <si>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</si>
  <si>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</si>
  <si>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</si>
  <si>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</si>
  <si>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</si>
  <si>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</si>
  <si>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</si>
  <si>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</si>
  <si>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</si>
  <si>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</si>
  <si>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</si>
  <si>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</si>
  <si>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</si>
  <si>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</si>
  <si>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</si>
  <si>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</si>
  <si>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</si>
  <si>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</si>
  <si>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</si>
  <si>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</si>
  <si>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</si>
  <si>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</si>
  <si>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</si>
  <si>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</si>
  <si>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</si>
  <si>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</si>
  <si>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</si>
  <si>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</si>
  <si>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</si>
  <si>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</si>
  <si>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</si>
  <si>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</si>
  <si>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</si>
  <si>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</si>
  <si>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</si>
  <si>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</si>
  <si>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</si>
  <si>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</si>
  <si>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</si>
  <si>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</si>
  <si>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</si>
  <si>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</si>
  <si>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</si>
  <si>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</si>
  <si>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</si>
  <si>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</si>
  <si>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</si>
  <si>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</si>
  <si>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</si>
  <si>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</si>
  <si>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</si>
  <si>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</si>
  <si>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</si>
  <si>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</si>
  <si>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</si>
  <si>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</si>
  <si>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</si>
  <si>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</si>
  <si>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</si>
  <si>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</si>
  <si>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</si>
  <si>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</si>
  <si>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</si>
  <si>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</si>
  <si>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</si>
  <si>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</si>
  <si>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</si>
  <si>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</si>
  <si>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</si>
  <si>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</si>
  <si>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</si>
  <si>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</si>
  <si>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</si>
  <si>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</si>
  <si>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</si>
  <si>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</si>
  <si>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</si>
  <si>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</si>
  <si>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</si>
  <si>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</si>
  <si>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</si>
  <si>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</si>
  <si>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</si>
  <si>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</si>
  <si>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</si>
  <si>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</si>
  <si>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</si>
  <si>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</si>
  <si>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</si>
  <si>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</si>
  <si>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</si>
  <si>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</si>
  <si>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</si>
  <si>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</si>
  <si>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</si>
  <si>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</si>
  <si>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</si>
  <si>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</si>
  <si>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</si>
  <si>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</si>
  <si>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</si>
  <si>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</si>
  <si>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</si>
  <si>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</si>
  <si>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</si>
  <si>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</si>
  <si>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</si>
  <si>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</si>
  <si>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</si>
  <si>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</si>
  <si>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</si>
  <si>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</si>
  <si>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</si>
  <si>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</si>
  <si>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</si>
  <si>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</si>
  <si>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</si>
  <si>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</si>
  <si>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</si>
  <si>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</si>
  <si>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</si>
  <si>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</si>
  <si>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</si>
  <si>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</si>
  <si>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</si>
  <si>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</si>
  <si>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</si>
  <si>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</si>
  <si>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</si>
  <si>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</si>
  <si>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</si>
  <si>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</si>
  <si>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</si>
  <si>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</si>
  <si>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</si>
  <si>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</si>
  <si>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</si>
  <si>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</si>
  <si>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</si>
  <si>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</si>
  <si>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</si>
  <si>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</si>
  <si>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</si>
  <si>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</si>
  <si>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</si>
  <si>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</si>
  <si>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</si>
  <si>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</si>
  <si>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</si>
  <si>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</si>
  <si>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</si>
  <si>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</si>
  <si>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</si>
  <si>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</si>
  <si>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</si>
  <si>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</si>
  <si>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</si>
  <si>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</si>
  <si>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</si>
  <si>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</si>
  <si>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</si>
  <si>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</si>
  <si>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</si>
  <si>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</si>
  <si>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</si>
  <si>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</si>
  <si>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</si>
  <si>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</si>
  <si>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</si>
  <si>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</si>
  <si>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</si>
  <si>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</si>
  <si>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</si>
  <si>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</si>
  <si>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</si>
  <si>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</si>
  <si>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</si>
  <si>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</si>
  <si>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</si>
  <si>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</si>
  <si>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</si>
  <si>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</si>
  <si>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</si>
  <si>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</si>
  <si>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</si>
  <si>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</si>
  <si>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</si>
  <si>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</si>
  <si>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</si>
  <si>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</si>
  <si>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</si>
  <si>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</si>
  <si>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</si>
  <si>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</si>
  <si>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</si>
  <si>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</si>
  <si>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</si>
  <si>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</si>
  <si>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</si>
  <si>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</si>
  <si>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</si>
  <si>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</si>
  <si>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</si>
  <si>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</si>
  <si>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</si>
  <si>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</si>
  <si>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</si>
  <si>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</si>
  <si>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</si>
  <si>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</si>
  <si>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</si>
  <si>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</si>
  <si>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</si>
  <si>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</si>
  <si>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</si>
  <si>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</si>
  <si>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</si>
  <si>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</si>
  <si>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</si>
  <si>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</si>
  <si>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</si>
  <si>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</si>
  <si>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</si>
  <si>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</si>
  <si>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</si>
  <si>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</si>
  <si>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</si>
  <si>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</si>
  <si>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</si>
  <si>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</si>
  <si>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</si>
  <si>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</si>
  <si>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</si>
  <si>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</si>
  <si>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</si>
  <si>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</si>
  <si>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</si>
  <si>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</si>
  <si>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</si>
  <si>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</si>
  <si>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</si>
  <si>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</si>
  <si>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</si>
  <si>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</si>
  <si>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</si>
  <si>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</si>
  <si>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</si>
  <si>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</si>
  <si>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</si>
  <si>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</si>
  <si>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</si>
  <si>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</si>
  <si>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</si>
  <si>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</si>
  <si>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</si>
  <si>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</si>
  <si>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</si>
  <si>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</si>
  <si>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</si>
  <si>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</si>
  <si>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</si>
  <si>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</si>
  <si>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</si>
  <si>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</si>
  <si>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</si>
  <si>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</si>
  <si>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</si>
  <si>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</si>
  <si>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</si>
  <si>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</si>
  <si>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</si>
  <si>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</si>
  <si>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</si>
  <si>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</si>
  <si>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</si>
  <si>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</si>
  <si>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</si>
  <si>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</si>
  <si>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</si>
  <si>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</si>
  <si>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</si>
  <si>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</si>
  <si>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</si>
  <si>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</si>
  <si>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</si>
  <si>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</si>
  <si>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</si>
  <si>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</si>
  <si>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</si>
  <si>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</si>
  <si>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</si>
  <si>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</si>
  <si>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</si>
  <si>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</si>
  <si>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</si>
  <si>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</si>
  <si>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</si>
  <si>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</si>
  <si>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</si>
  <si>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</si>
  <si>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</si>
  <si>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</si>
  <si>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</si>
  <si>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</si>
  <si>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</si>
  <si>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</si>
  <si>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</si>
  <si>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</si>
  <si>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</si>
  <si>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</si>
  <si>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</si>
  <si>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</si>
  <si>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</si>
  <si>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</si>
  <si>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</si>
  <si>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</si>
  <si>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</si>
  <si>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</si>
  <si>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</si>
  <si>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</si>
  <si>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</si>
  <si>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</si>
  <si>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</si>
  <si>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</si>
  <si>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</si>
  <si>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</si>
  <si>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</si>
  <si>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</si>
  <si>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</si>
  <si>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</si>
  <si>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</si>
  <si>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</si>
  <si>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</si>
  <si>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</si>
  <si>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</si>
  <si>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</si>
  <si>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</si>
  <si>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</si>
  <si>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</si>
  <si>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</si>
  <si>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</si>
  <si>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</si>
  <si>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</si>
  <si>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</si>
  <si>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</si>
  <si>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</si>
  <si>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</si>
  <si>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</si>
  <si>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</si>
  <si>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</si>
  <si>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</si>
  <si>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</si>
  <si>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</si>
  <si>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</si>
  <si>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</si>
  <si>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</si>
  <si>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</si>
  <si>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</si>
  <si>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</si>
  <si>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</si>
  <si>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</si>
  <si>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</si>
  <si>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</si>
  <si>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</si>
  <si>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</si>
  <si>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</si>
  <si>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>CZE</t>
  </si>
  <si>
    <t>Solex-Consult TT Wiener Neustadt (AUT)</t>
  </si>
  <si>
    <t>USD Apuania Carrara Tennistavolo (ITA)</t>
  </si>
  <si>
    <t>AUT</t>
  </si>
  <si>
    <t>Frane Tomislav KOJIC</t>
  </si>
  <si>
    <t>Tomas KONECNY</t>
  </si>
  <si>
    <t>Felix WETZEL</t>
  </si>
  <si>
    <t>Martin DOPPLER</t>
  </si>
  <si>
    <t>CRO</t>
  </si>
  <si>
    <t>ITA</t>
  </si>
  <si>
    <t>Andrej GACINA</t>
  </si>
  <si>
    <t>Lubomir PISTEJ</t>
  </si>
  <si>
    <t>Mihai Razvan BOBOCICA</t>
  </si>
  <si>
    <t>Leonardo MUTTI</t>
  </si>
  <si>
    <t>Fumiya IGARASHI</t>
  </si>
  <si>
    <t>Alessandro MERCIADRI</t>
  </si>
  <si>
    <t>SVK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</si>
</sst>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9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10"/>
      <name val="CA Normal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3" fillId="0" borderId="0"/>
  </cellStyleXfs>
  <cellXfs count="1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3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0" fontId="16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1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38486</xdr:colOff>
      <xdr:row>0</xdr:row>
      <xdr:rowOff>0</xdr:rowOff>
    </xdr:from>
    <xdr:to>
      <xdr:col>2</xdr:col>
      <xdr:colOff>769698</xdr:colOff>
      <xdr:row>5</xdr:row>
      <xdr:rowOff>58493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FFD0A60-F0D5-4329-950E-875D01CC7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486" y="0"/>
          <a:ext cx="1795959" cy="11232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42" totalsRowShown="0" headerRowDxfId="6" dataDxfId="5">
  <autoFilter ref="A1:E42" xr:uid="{00000000-0009-0000-0100-000001000000}"/>
  <sortState xmlns:xlrd2="http://schemas.microsoft.com/office/spreadsheetml/2017/richdata2" ref="A2:E44">
    <sortCondition ref="D1:D44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view="pageLayout" zoomScale="99" zoomScaleNormal="100" zoomScalePageLayoutView="99" workbookViewId="0">
      <selection activeCell="A2" sqref="A2:B4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128" t="s">
        <v>651</v>
      </c>
      <c r="D5" s="128"/>
      <c r="E5" s="128"/>
      <c r="F5" s="128"/>
      <c r="G5" s="128"/>
      <c r="H5" s="128"/>
      <c r="I5" s="128"/>
      <c r="J5" s="128"/>
      <c r="K5" s="128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108" t="s">
        <v>652</v>
      </c>
      <c r="B8" s="108"/>
      <c r="C8" s="15" t="s">
        <v>632</v>
      </c>
      <c r="D8" s="92" t="s">
        <v>678</v>
      </c>
      <c r="E8" s="93"/>
      <c r="F8" s="94"/>
      <c r="G8" s="92" t="s">
        <v>653</v>
      </c>
      <c r="H8" s="93"/>
      <c r="I8" s="93"/>
      <c r="J8" s="94"/>
      <c r="K8" s="108" t="s">
        <v>681</v>
      </c>
      <c r="L8" s="108"/>
      <c r="M8" s="108"/>
      <c r="N8" s="108"/>
      <c r="O8" s="108"/>
      <c r="P8" s="4"/>
      <c r="Q8" s="4"/>
      <c r="R8" s="4"/>
      <c r="S8" s="4"/>
      <c r="T8" s="4"/>
      <c r="U8" s="4"/>
    </row>
    <row r="9" spans="1:21" ht="18.5">
      <c r="A9" s="108"/>
      <c r="B9" s="108"/>
      <c r="C9" s="15"/>
      <c r="D9" s="92"/>
      <c r="E9" s="93"/>
      <c r="F9" s="94"/>
      <c r="G9" s="92"/>
      <c r="H9" s="93"/>
      <c r="I9" s="93"/>
      <c r="J9" s="94"/>
      <c r="K9" s="108"/>
      <c r="L9" s="108"/>
      <c r="M9" s="108"/>
      <c r="N9" s="108"/>
      <c r="O9" s="108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55" t="s">
        <v>654</v>
      </c>
      <c r="C11" s="56"/>
      <c r="D11" s="1"/>
      <c r="E11" s="55" t="s">
        <v>656</v>
      </c>
      <c r="F11" s="59"/>
      <c r="G11" s="59"/>
      <c r="H11" s="59"/>
      <c r="I11" s="59"/>
      <c r="J11" s="59"/>
      <c r="K11" s="59"/>
      <c r="L11" s="59"/>
      <c r="M11" s="59"/>
      <c r="N11" s="59"/>
      <c r="O11" s="56"/>
      <c r="P11" s="4"/>
      <c r="Q11" s="4"/>
      <c r="R11" s="4"/>
      <c r="S11" s="4"/>
      <c r="T11" s="4"/>
      <c r="U11" s="4"/>
    </row>
    <row r="12" spans="1:21" ht="19" thickBot="1">
      <c r="A12" s="36"/>
      <c r="B12" s="103" t="e">
        <f>VLOOKUP(A12,Teams!$A$2:$B$6,2,FALSE)</f>
        <v>#N/A</v>
      </c>
      <c r="C12" s="104"/>
      <c r="D12" s="1" t="s">
        <v>655</v>
      </c>
      <c r="E12" s="109" t="e">
        <f>VLOOKUP(P12,Teams!$A$2:$B$6,2,FALSE)</f>
        <v>#N/A</v>
      </c>
      <c r="F12" s="110"/>
      <c r="G12" s="110"/>
      <c r="H12" s="110"/>
      <c r="I12" s="111"/>
      <c r="J12" s="111"/>
      <c r="K12" s="111"/>
      <c r="L12" s="111"/>
      <c r="M12" s="111"/>
      <c r="N12" s="111"/>
      <c r="O12" s="104"/>
      <c r="P12" s="41"/>
      <c r="Q12" s="4"/>
      <c r="R12" s="4"/>
      <c r="S12" s="4"/>
      <c r="T12" s="4"/>
      <c r="U12" s="4"/>
    </row>
    <row r="13" spans="1:21" ht="29.5" thickBot="1">
      <c r="A13" s="48"/>
      <c r="B13" s="50" t="s">
        <v>679</v>
      </c>
      <c r="C13" s="49"/>
      <c r="D13" s="1"/>
      <c r="E13" s="112" t="s">
        <v>679</v>
      </c>
      <c r="F13" s="113"/>
      <c r="G13" s="113"/>
      <c r="H13" s="113"/>
      <c r="I13" s="114"/>
      <c r="J13" s="115"/>
      <c r="K13" s="115"/>
      <c r="L13" s="115"/>
      <c r="M13" s="115"/>
      <c r="N13" s="115"/>
      <c r="O13" s="116"/>
      <c r="P13" s="48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17" t="s">
        <v>633</v>
      </c>
      <c r="F14" s="118"/>
      <c r="G14" s="119"/>
      <c r="H14" s="119"/>
      <c r="I14" s="119"/>
      <c r="J14" s="119"/>
      <c r="K14" s="119"/>
      <c r="L14" s="120"/>
      <c r="M14" s="121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e">
        <f>VLOOKUP(B15,Participants!$A$1:$E$42,3,FALSE)&amp;VLOOKUP(B15,Participants!$A$1:$E$42,2,FALSE)</f>
        <v>#N/A</v>
      </c>
      <c r="D15" s="12">
        <v>50</v>
      </c>
      <c r="E15" s="88" t="e">
        <f>VLOOKUP(D15,Participants!$A$1:$E$42,3,FALSE)&amp;VLOOKUP(D15,Participants!$A$1:$E$42,2,FALSE)</f>
        <v>#N/A</v>
      </c>
      <c r="F15" s="88"/>
      <c r="G15" s="88" t="e">
        <f>VLOOKUP(E15,Participants!$A$1:$E$42,3,FALSE)&amp;VLOOKUP(E15,Participants!$A$1:$E$42,2,FALSE)</f>
        <v>#N/A</v>
      </c>
      <c r="H15" s="88"/>
      <c r="I15" s="88" t="e">
        <f>VLOOKUP(G15,Participants!$A$1:$E$42,3,FALSE)&amp;VLOOKUP(G15,Participants!$A$1:$E$42,2,FALSE)</f>
        <v>#N/A</v>
      </c>
      <c r="J15" s="88"/>
      <c r="K15" s="88" t="e">
        <f>VLOOKUP(I15,Participants!$A$1:$E$42,3,FALSE)&amp;VLOOKUP(I15,Participants!$A$1:$E$42,2,FALSE)</f>
        <v>#N/A</v>
      </c>
      <c r="L15" s="88"/>
      <c r="M15" s="88" t="e">
        <f>VLOOKUP(K15,Participants!$A$1:$E$42,3,FALSE)&amp;VLOOKUP(K15,Participants!$A$1:$E$42,2,FALSE)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22"/>
      <c r="F16" s="122"/>
      <c r="G16" s="122"/>
      <c r="H16" s="122"/>
      <c r="I16" s="122"/>
      <c r="J16" s="122"/>
      <c r="K16" s="122"/>
      <c r="L16" s="122"/>
      <c r="M16" s="122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23" t="s">
        <v>634</v>
      </c>
      <c r="F17" s="124"/>
      <c r="G17" s="125"/>
      <c r="H17" s="125"/>
      <c r="I17" s="125"/>
      <c r="J17" s="125"/>
      <c r="K17" s="125"/>
      <c r="L17" s="126"/>
      <c r="M17" s="127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60"/>
      <c r="F18" s="105"/>
      <c r="G18" s="105"/>
      <c r="H18" s="106"/>
      <c r="I18" s="106"/>
      <c r="J18" s="106"/>
      <c r="K18" s="106"/>
      <c r="L18" s="106"/>
      <c r="M18" s="107"/>
      <c r="N18" s="13"/>
      <c r="O18" s="13"/>
      <c r="P18" s="4"/>
      <c r="Q18" s="4"/>
      <c r="R18" s="4"/>
      <c r="S18" s="4"/>
      <c r="T18" s="4"/>
      <c r="U18" s="4"/>
    </row>
    <row r="19" spans="1:21" ht="18.5">
      <c r="A19" s="43" t="s">
        <v>661</v>
      </c>
      <c r="B19" s="12" t="s">
        <v>674</v>
      </c>
      <c r="C19" s="42" t="str">
        <f>VLOOKUP(B19,Participants!$A$1:$E$42,3,FALSE)&amp;VLOOKUP(B19,Participants!$A$1:$E$42,2,FALSE)</f>
        <v/>
      </c>
      <c r="D19" s="89" t="s">
        <v>669</v>
      </c>
      <c r="E19" s="90"/>
      <c r="F19" s="91"/>
      <c r="G19" s="11" t="s">
        <v>676</v>
      </c>
      <c r="H19" s="82" t="str">
        <f>VLOOKUP(G19,Participants!$A$1:$E$42,3,FALSE)&amp;VLOOKUP(G19,Participants!$A$1:$E$42,2,FALSE)</f>
        <v/>
      </c>
      <c r="I19" s="83"/>
      <c r="J19" s="83"/>
      <c r="K19" s="83"/>
      <c r="L19" s="83"/>
      <c r="M19" s="83"/>
      <c r="N19" s="83"/>
      <c r="O19" s="84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7" t="s">
        <v>657</v>
      </c>
      <c r="D21" s="45"/>
      <c r="E21" s="85" t="s">
        <v>658</v>
      </c>
      <c r="F21" s="86"/>
      <c r="G21" s="86"/>
      <c r="H21" s="86"/>
      <c r="I21" s="86"/>
      <c r="J21" s="86"/>
      <c r="K21" s="86"/>
      <c r="L21" s="86"/>
      <c r="M21" s="86"/>
      <c r="N21" s="86"/>
      <c r="O21" s="87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/>
      <c r="C22" s="10" t="e">
        <f>VLOOKUP(B22,Participants!$A$1:$E$42,3,FALSE)&amp;VLOOKUP(B22,Participants!$A$1:$E$42,2,FALSE)</f>
        <v>#N/A</v>
      </c>
      <c r="D22" s="44"/>
      <c r="E22" s="88" t="e">
        <f>VLOOKUP(D22,Participants!$A$1:$E$42,3,FALSE)&amp;VLOOKUP(D22,Participants!$A$1:$E$42,2,FALSE)</f>
        <v>#N/A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/>
      <c r="C23" s="9" t="e">
        <f>VLOOKUP(B23,Participants!$A$1:$E$42,3,FALSE)&amp;VLOOKUP(B23,Participants!$A$1:$E$42,2,FALSE)</f>
        <v>#N/A</v>
      </c>
      <c r="D23" s="36"/>
      <c r="E23" s="62" t="e">
        <f>VLOOKUP(D23,Participants!$A$1:$E$42,3,FALSE)&amp;VLOOKUP(D23,Participants!$A$1:$E$42,2,FALSE)</f>
        <v>#N/A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VLOOKUP(B24,Participants!$A$1:$E$42,3,FALSE)&amp;VLOOKUP(B24,Participants!$A$1:$E$42,2,FALSE)</f>
        <v>#N/A</v>
      </c>
      <c r="D24" s="36"/>
      <c r="E24" s="62" t="e">
        <f>VLOOKUP(D24,Participants!$A$1:$E$42,3,FALSE)&amp;VLOOKUP(D24,Participants!$A$1:$E$42,2,FALSE)</f>
        <v>#N/A</v>
      </c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4"/>
      <c r="Q24" s="4"/>
      <c r="R24" s="4"/>
      <c r="S24" s="4"/>
      <c r="T24" s="4"/>
      <c r="U24" s="4"/>
    </row>
    <row r="25" spans="1:21" ht="18.5">
      <c r="A25" s="15" t="s">
        <v>680</v>
      </c>
      <c r="B25" s="12"/>
      <c r="C25" s="9" t="e">
        <f>VLOOKUP(B25,Participants!$A$1:$E$42,3,FALSE)&amp;VLOOKUP(B25,Participants!$A$1:$E$42,2,FALSE)</f>
        <v>#N/A</v>
      </c>
      <c r="D25" s="36"/>
      <c r="E25" s="62" t="e">
        <f>VLOOKUP(D25,Participants!$A$1:$E$42,3,FALSE)&amp;VLOOKUP(D25,Participants!$A$1:$E$42,2,FALSE)</f>
        <v>#N/A</v>
      </c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55" t="s">
        <v>646</v>
      </c>
      <c r="C27" s="59"/>
      <c r="D27" s="59"/>
      <c r="E27" s="98" t="s">
        <v>660</v>
      </c>
      <c r="F27" s="100"/>
      <c r="G27" s="100"/>
      <c r="H27" s="100"/>
      <c r="I27" s="100"/>
      <c r="J27" s="100"/>
      <c r="K27" s="100"/>
      <c r="L27" s="100"/>
      <c r="M27" s="100"/>
      <c r="N27" s="99"/>
      <c r="O27" s="98" t="s">
        <v>650</v>
      </c>
      <c r="P27" s="99"/>
      <c r="Q27" s="4"/>
      <c r="R27" s="4"/>
      <c r="S27" s="4"/>
      <c r="T27" s="4"/>
      <c r="U27" s="4"/>
    </row>
    <row r="28" spans="1:21" ht="14" customHeight="1" thickBot="1">
      <c r="A28" s="21"/>
      <c r="B28" s="55"/>
      <c r="C28" s="59"/>
      <c r="D28" s="56"/>
      <c r="E28" s="98">
        <v>1</v>
      </c>
      <c r="F28" s="99"/>
      <c r="G28" s="98">
        <v>2</v>
      </c>
      <c r="H28" s="99"/>
      <c r="I28" s="98">
        <v>3</v>
      </c>
      <c r="J28" s="99"/>
      <c r="K28" s="98">
        <v>4</v>
      </c>
      <c r="L28" s="99"/>
      <c r="M28" s="98">
        <v>5</v>
      </c>
      <c r="N28" s="99"/>
      <c r="O28" s="98"/>
      <c r="P28" s="99"/>
      <c r="Q28" s="4"/>
      <c r="R28" s="4"/>
      <c r="S28" s="4"/>
      <c r="T28" s="4"/>
      <c r="U28" s="4"/>
    </row>
    <row r="29" spans="1:21" ht="21.75" customHeight="1" thickBot="1">
      <c r="A29" s="10" t="s">
        <v>639</v>
      </c>
      <c r="B29" s="101" t="e">
        <f>VLOOKUP(B22,Participants!$A$1:$E$42,2,FALSE)&amp;" vs. "&amp;VLOOKUP(D23,Participants!$A$1:$E$42,2,FALSE)</f>
        <v>#N/A</v>
      </c>
      <c r="C29" s="102"/>
      <c r="D29" s="102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640</v>
      </c>
      <c r="B30" s="95" t="e">
        <f>VLOOKUP(B23,Participants!$A$1:$E$42,2,FALSE)&amp;" vs. "&amp;VLOOKUP(D22,Participants!$A$1:$E$42,2,FALSE)</f>
        <v>#N/A</v>
      </c>
      <c r="C30" s="96"/>
      <c r="D30" s="97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92" t="e">
        <f>VLOOKUP(B24,Participants!$A$1:$E$42,2,FALSE)&amp;" vs. "&amp;VLOOKUP(D24,Participants!$A$1:$E$42,2,FALSE)</f>
        <v>#N/A</v>
      </c>
      <c r="C31" s="93"/>
      <c r="D31" s="94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642</v>
      </c>
      <c r="B32" s="95" t="e">
        <f>VLOOKUP(B22,Participants!$A$1:$E$42,2,FALSE)&amp;" vs. "&amp;VLOOKUP(D22,Participants!$A$1:$E$42,2,FALSE)</f>
        <v>#N/A</v>
      </c>
      <c r="C32" s="96"/>
      <c r="D32" s="97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643</v>
      </c>
      <c r="B33" s="95" t="e">
        <f>VLOOKUP(B23,Participants!$A$1:$E$42,2,FALSE)&amp;" vs. "&amp;VLOOKUP(D23,Participants!$A$1:$E$42,2,FALSE)</f>
        <v>#N/A</v>
      </c>
      <c r="C33" s="96"/>
      <c r="D33" s="97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55" t="s">
        <v>644</v>
      </c>
      <c r="B35" s="56"/>
      <c r="C35" s="40">
        <f>Teams!B6</f>
        <v>0</v>
      </c>
      <c r="D35" s="55" t="s">
        <v>646</v>
      </c>
      <c r="E35" s="59"/>
      <c r="F35" s="56"/>
      <c r="G35" s="55" t="s">
        <v>650</v>
      </c>
      <c r="H35" s="59"/>
      <c r="I35" s="59"/>
      <c r="J35" s="56"/>
      <c r="K35" s="79" t="s">
        <v>645</v>
      </c>
      <c r="L35" s="80"/>
      <c r="M35" s="80"/>
      <c r="N35" s="80"/>
      <c r="O35" s="80"/>
      <c r="P35" s="81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6"/>
      <c r="E36" s="60"/>
      <c r="F36" s="61"/>
      <c r="G36" s="60">
        <f>SUM(O29:O33)</f>
        <v>0</v>
      </c>
      <c r="H36" s="61"/>
      <c r="I36" s="60">
        <f>SUM(P29:P33)</f>
        <v>0</v>
      </c>
      <c r="J36" s="61"/>
      <c r="K36" s="129">
        <f>SUM(E29:E33,G29:G33,I29:I33,K29:K33,M29:M33)</f>
        <v>0</v>
      </c>
      <c r="L36" s="130"/>
      <c r="M36" s="130"/>
      <c r="N36" s="130">
        <f>SUM(F29:F33,H29:H33,J29:J33,L29:L33,N29:N33)</f>
        <v>0</v>
      </c>
      <c r="O36" s="130"/>
      <c r="P36" s="131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670</v>
      </c>
      <c r="E37" s="88" t="s">
        <v>671</v>
      </c>
      <c r="F37" s="88"/>
      <c r="G37" s="88" t="s">
        <v>670</v>
      </c>
      <c r="H37" s="88"/>
      <c r="I37" s="88" t="s">
        <v>671</v>
      </c>
      <c r="J37" s="88"/>
      <c r="K37" s="88" t="s">
        <v>670</v>
      </c>
      <c r="L37" s="88"/>
      <c r="M37" s="88"/>
      <c r="N37" s="88" t="s">
        <v>671</v>
      </c>
      <c r="O37" s="88"/>
      <c r="P37" s="88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662</v>
      </c>
      <c r="B39" s="28" t="s">
        <v>663</v>
      </c>
      <c r="C39" s="31" t="s">
        <v>659</v>
      </c>
      <c r="D39" s="62" t="s">
        <v>664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4"/>
      <c r="R43" s="4"/>
      <c r="S43" s="4"/>
      <c r="T43" s="4"/>
      <c r="U43" s="4"/>
    </row>
    <row r="44" spans="1:21" ht="19" thickBot="1">
      <c r="A44" s="55" t="s">
        <v>665</v>
      </c>
      <c r="B44" s="56"/>
      <c r="C44" s="22" t="s">
        <v>649</v>
      </c>
      <c r="D44" s="64" t="s">
        <v>647</v>
      </c>
      <c r="E44" s="65"/>
      <c r="F44" s="65"/>
      <c r="G44" s="65"/>
      <c r="H44" s="66"/>
      <c r="I44" s="64" t="s">
        <v>648</v>
      </c>
      <c r="J44" s="65"/>
      <c r="K44" s="65"/>
      <c r="L44" s="65"/>
      <c r="M44" s="65"/>
      <c r="N44" s="65"/>
      <c r="O44" s="65"/>
      <c r="P44" s="66"/>
      <c r="Q44" s="4"/>
      <c r="R44" s="4"/>
      <c r="S44" s="4"/>
      <c r="T44" s="4"/>
      <c r="U44" s="4"/>
    </row>
    <row r="45" spans="1:21" ht="18.5">
      <c r="A45" s="23" t="s">
        <v>654</v>
      </c>
      <c r="B45" s="25" t="s">
        <v>656</v>
      </c>
      <c r="C45" s="57"/>
      <c r="D45" s="67"/>
      <c r="E45" s="68"/>
      <c r="F45" s="68"/>
      <c r="G45" s="68"/>
      <c r="H45" s="69"/>
      <c r="I45" s="73"/>
      <c r="J45" s="74"/>
      <c r="K45" s="74"/>
      <c r="L45" s="74"/>
      <c r="M45" s="74"/>
      <c r="N45" s="74"/>
      <c r="O45" s="74"/>
      <c r="P45" s="75"/>
      <c r="Q45" s="4"/>
      <c r="R45" s="4"/>
      <c r="S45" s="4"/>
      <c r="T45" s="4"/>
      <c r="U45" s="4"/>
    </row>
    <row r="46" spans="1:21" ht="16" customHeight="1" thickBot="1">
      <c r="A46" s="34" t="s">
        <v>666</v>
      </c>
      <c r="B46" s="35" t="s">
        <v>666</v>
      </c>
      <c r="C46" s="58"/>
      <c r="D46" s="70"/>
      <c r="E46" s="71"/>
      <c r="F46" s="71"/>
      <c r="G46" s="71"/>
      <c r="H46" s="72"/>
      <c r="I46" s="76"/>
      <c r="J46" s="77"/>
      <c r="K46" s="77"/>
      <c r="L46" s="77"/>
      <c r="M46" s="77"/>
      <c r="N46" s="77"/>
      <c r="O46" s="77"/>
      <c r="P46" s="78"/>
      <c r="Q46" s="4"/>
      <c r="R46" s="4"/>
      <c r="S46" s="4"/>
      <c r="T46" s="4"/>
      <c r="U46" s="4"/>
    </row>
    <row r="47" spans="1:21" ht="15" customHeight="1">
      <c r="A47" s="34" t="s">
        <v>667</v>
      </c>
      <c r="B47" s="34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  <mergeCell ref="C5:K5"/>
    <mergeCell ref="A8:B8"/>
    <mergeCell ref="A9:B9"/>
    <mergeCell ref="K8:O8"/>
    <mergeCell ref="D9:F9"/>
    <mergeCell ref="G9:J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H19:O19"/>
    <mergeCell ref="E21:O21"/>
    <mergeCell ref="E22:O22"/>
    <mergeCell ref="E23:O23"/>
    <mergeCell ref="E25:O25"/>
    <mergeCell ref="E24:O24"/>
    <mergeCell ref="D19:F19"/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A3" sqref="A3"/>
    </sheetView>
  </sheetViews>
  <sheetFormatPr baseColWidth="10" defaultColWidth="10.90625" defaultRowHeight="12.5"/>
  <cols>
    <col min="1" max="1" width="5.1796875" bestFit="1" customWidth="1"/>
    <col min="2" max="2" width="39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37" t="s">
        <v>683</v>
      </c>
    </row>
    <row r="3" spans="1:2" ht="13" thickBot="1">
      <c r="A3" s="7">
        <v>2</v>
      </c>
      <c r="B3" s="39" t="s">
        <v>684</v>
      </c>
    </row>
    <row r="4" spans="1:2">
      <c r="A4" s="7">
        <v>9</v>
      </c>
      <c r="B4" s="38"/>
    </row>
    <row r="5" spans="1:2">
      <c r="A5" s="7">
        <v>10</v>
      </c>
      <c r="B5" s="38"/>
    </row>
    <row r="6" spans="1:2" ht="13" thickBot="1">
      <c r="A6" s="7">
        <v>11</v>
      </c>
      <c r="B6" s="39"/>
    </row>
  </sheetData>
  <autoFilter ref="B1:B6" xr:uid="{00000000-0009-0000-0000-000002000000}">
    <sortState xmlns:xlrd2="http://schemas.microsoft.com/office/spreadsheetml/2017/richdata2" ref="B2:B6">
      <sortCondition ref="B1:B6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tabSelected="1" workbookViewId="0">
      <selection activeCell="A11" sqref="A11"/>
    </sheetView>
  </sheetViews>
  <sheetFormatPr baseColWidth="10" defaultColWidth="10.90625" defaultRowHeight="16"/>
  <cols>
    <col min="1" max="1" width="11.453125" style="5" customWidth="1"/>
    <col min="2" max="2" width="22.81640625" style="5" customWidth="1"/>
    <col min="3" max="3" width="14.54296875" style="5" bestFit="1" customWidth="1"/>
    <col min="4" max="4" width="44.1796875" style="5" customWidth="1"/>
    <col min="5" max="5" width="9.453125" style="5" bestFit="1" customWidth="1"/>
  </cols>
  <sheetData>
    <row r="1" spans="1:5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ht="15.5">
      <c r="A2" s="52">
        <v>1</v>
      </c>
      <c r="B2" s="33" t="s">
        <v>686</v>
      </c>
      <c r="C2" s="51"/>
      <c r="D2" s="53" t="s">
        <v>683</v>
      </c>
      <c r="E2" s="54" t="s">
        <v>690</v>
      </c>
    </row>
    <row r="3" spans="1:5" ht="15.5">
      <c r="A3" s="52">
        <v>2</v>
      </c>
      <c r="B3" s="33" t="s">
        <v>687</v>
      </c>
      <c r="C3" s="51"/>
      <c r="D3" s="53" t="s">
        <v>683</v>
      </c>
      <c r="E3" s="54" t="s">
        <v>682</v>
      </c>
    </row>
    <row r="4" spans="1:5" ht="15.5">
      <c r="A4" s="52">
        <v>3</v>
      </c>
      <c r="B4" s="33" t="s">
        <v>688</v>
      </c>
      <c r="C4" s="51"/>
      <c r="D4" s="53" t="s">
        <v>683</v>
      </c>
      <c r="E4" s="54" t="s">
        <v>12</v>
      </c>
    </row>
    <row r="5" spans="1:5" ht="15.5">
      <c r="A5" s="52">
        <v>4</v>
      </c>
      <c r="B5" s="33" t="s">
        <v>689</v>
      </c>
      <c r="C5" s="51"/>
      <c r="D5" s="53" t="s">
        <v>683</v>
      </c>
      <c r="E5" s="54" t="s">
        <v>685</v>
      </c>
    </row>
    <row r="6" spans="1:5" ht="15.5">
      <c r="A6" s="52">
        <v>5</v>
      </c>
      <c r="B6" s="33" t="s">
        <v>692</v>
      </c>
      <c r="C6" s="51"/>
      <c r="D6" s="53" t="s">
        <v>684</v>
      </c>
      <c r="E6" s="54" t="s">
        <v>690</v>
      </c>
    </row>
    <row r="7" spans="1:5" ht="15.5">
      <c r="A7" s="52">
        <v>6</v>
      </c>
      <c r="B7" s="33" t="s">
        <v>693</v>
      </c>
      <c r="C7" s="51"/>
      <c r="D7" s="53" t="s">
        <v>684</v>
      </c>
      <c r="E7" s="54" t="s">
        <v>698</v>
      </c>
    </row>
    <row r="8" spans="1:5" ht="15.5">
      <c r="A8" s="52">
        <v>7</v>
      </c>
      <c r="B8" s="33" t="s">
        <v>694</v>
      </c>
      <c r="C8" s="51"/>
      <c r="D8" s="53" t="s">
        <v>684</v>
      </c>
      <c r="E8" s="54" t="s">
        <v>691</v>
      </c>
    </row>
    <row r="9" spans="1:5" ht="15.5">
      <c r="A9" s="52">
        <v>8</v>
      </c>
      <c r="B9" s="33" t="s">
        <v>695</v>
      </c>
      <c r="C9" s="51"/>
      <c r="D9" s="53" t="s">
        <v>684</v>
      </c>
      <c r="E9" s="54" t="s">
        <v>691</v>
      </c>
    </row>
    <row r="10" spans="1:5" ht="15.5">
      <c r="A10" s="52">
        <v>9</v>
      </c>
      <c r="B10" s="33" t="s">
        <v>696</v>
      </c>
      <c r="C10" s="51"/>
      <c r="D10" s="53" t="s">
        <v>684</v>
      </c>
      <c r="E10" s="54" t="s">
        <v>341</v>
      </c>
    </row>
    <row r="11" spans="1:5" ht="15.5">
      <c r="A11" s="52">
        <v>10</v>
      </c>
      <c r="B11" s="33" t="s">
        <v>697</v>
      </c>
      <c r="C11" s="51"/>
      <c r="D11" s="53" t="s">
        <v>684</v>
      </c>
      <c r="E11" s="54" t="s">
        <v>691</v>
      </c>
    </row>
    <row r="13" spans="1:5">
      <c r="A13" s="5" t="s">
        <v>672</v>
      </c>
      <c r="B13" s="33"/>
    </row>
    <row r="14" spans="1:5">
      <c r="A14" s="5" t="s">
        <v>673</v>
      </c>
      <c r="B14" s="33"/>
    </row>
    <row r="15" spans="1:5">
      <c r="A15" s="5" t="s">
        <v>674</v>
      </c>
      <c r="B15" s="33"/>
    </row>
    <row r="16" spans="1:5">
      <c r="A16" s="5" t="s">
        <v>675</v>
      </c>
      <c r="B16" s="33"/>
    </row>
    <row r="17" spans="1:2">
      <c r="A17" s="5" t="s">
        <v>676</v>
      </c>
      <c r="B17" s="33"/>
    </row>
    <row r="18" spans="1:2">
      <c r="A18" s="5" t="s">
        <v>677</v>
      </c>
      <c r="B18" s="33"/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2022-03-18T11:34:11Z</dcterms:modified>
</cp:coreProperties>
</file>