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ndrea\Documents\ECC 2024-2025\"/>
    </mc:Choice>
  </mc:AlternateContent>
  <xr:revisionPtr revIDLastSave="0" documentId="8_{F4E12198-F5BA-407C-AE81-30EADECCB01C}" xr6:coauthVersionLast="47" xr6:coauthVersionMax="47" xr10:uidLastSave="{00000000-0000-0000-0000-000000000000}"/>
  <bookViews>
    <workbookView xWindow="-110" yWindow="-110" windowWidth="19420" windowHeight="10300" xr2:uid="{A90C5498-0C2A-4715-B63A-315CFE31841C}"/>
  </bookViews>
  <sheets>
    <sheet name="seeding 24-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8" i="1" l="1"/>
  <c r="K77" i="1"/>
  <c r="K76" i="1"/>
  <c r="K75" i="1"/>
  <c r="K74" i="1"/>
  <c r="K73" i="1"/>
  <c r="K72" i="1"/>
  <c r="K58" i="1"/>
  <c r="I59" i="1"/>
  <c r="G20" i="1"/>
  <c r="G34" i="1"/>
  <c r="I34" i="1"/>
  <c r="K34" i="1"/>
  <c r="I29" i="1"/>
  <c r="G6" i="1"/>
  <c r="I6" i="1"/>
  <c r="K6" i="1"/>
  <c r="I57" i="1"/>
  <c r="I56" i="1"/>
  <c r="I39" i="1"/>
  <c r="I23" i="1"/>
  <c r="G57" i="1"/>
  <c r="G56" i="1"/>
  <c r="G39" i="1"/>
  <c r="G23" i="1"/>
  <c r="I66" i="1"/>
  <c r="I28" i="1"/>
  <c r="I36" i="1"/>
  <c r="I65" i="1"/>
  <c r="I64" i="1"/>
  <c r="I63" i="1"/>
  <c r="I62" i="1"/>
  <c r="G66" i="1"/>
  <c r="G28" i="1"/>
  <c r="G36" i="1"/>
  <c r="G65" i="1"/>
  <c r="G64" i="1"/>
  <c r="G63" i="1"/>
  <c r="G62" i="1"/>
  <c r="K66" i="1"/>
  <c r="K28" i="1"/>
  <c r="K36" i="1"/>
  <c r="K65" i="1"/>
  <c r="K64" i="1"/>
  <c r="K63" i="1"/>
  <c r="K62" i="1"/>
  <c r="K57" i="1"/>
  <c r="K56" i="1"/>
  <c r="K39" i="1"/>
  <c r="K23" i="1"/>
  <c r="K42" i="1"/>
  <c r="I42" i="1"/>
  <c r="G42" i="1"/>
  <c r="G18" i="1"/>
  <c r="I18" i="1"/>
  <c r="K18" i="1"/>
  <c r="K59" i="1"/>
  <c r="L59" i="1" s="1"/>
  <c r="C59" i="1" s="1"/>
  <c r="K29" i="1"/>
  <c r="G68" i="1"/>
  <c r="K68" i="1"/>
  <c r="I68" i="1"/>
  <c r="G71" i="1"/>
  <c r="I71" i="1"/>
  <c r="K71" i="1"/>
  <c r="G49" i="1"/>
  <c r="G37" i="1"/>
  <c r="I49" i="1"/>
  <c r="I37" i="1"/>
  <c r="K49" i="1"/>
  <c r="K37" i="1"/>
  <c r="G48" i="1"/>
  <c r="I48" i="1"/>
  <c r="K48" i="1"/>
  <c r="G32" i="1"/>
  <c r="G5" i="1"/>
  <c r="G11" i="1"/>
  <c r="G15" i="1"/>
  <c r="G13" i="1"/>
  <c r="G27" i="1"/>
  <c r="G9" i="1"/>
  <c r="G35" i="1"/>
  <c r="G19" i="1"/>
  <c r="G26" i="1"/>
  <c r="G22" i="1"/>
  <c r="G53" i="1"/>
  <c r="G31" i="1"/>
  <c r="G25" i="1"/>
  <c r="G44" i="1"/>
  <c r="G45" i="1"/>
  <c r="G51" i="1"/>
  <c r="G30" i="1"/>
  <c r="G41" i="1"/>
  <c r="G24" i="1"/>
  <c r="G52" i="1"/>
  <c r="G16" i="1"/>
  <c r="G43" i="1"/>
  <c r="G38" i="1"/>
  <c r="G76" i="1"/>
  <c r="G72" i="1"/>
  <c r="G73" i="1"/>
  <c r="G74" i="1"/>
  <c r="G50" i="1"/>
  <c r="G60" i="1"/>
  <c r="G47" i="1"/>
  <c r="G54" i="1"/>
  <c r="G55" i="1"/>
  <c r="G33" i="1"/>
  <c r="G75" i="1"/>
  <c r="G67" i="1"/>
  <c r="G61" i="1"/>
  <c r="G77" i="1"/>
  <c r="G78" i="1"/>
  <c r="G40" i="1"/>
  <c r="G69" i="1"/>
  <c r="G70" i="1"/>
  <c r="G46" i="1"/>
  <c r="G21" i="1"/>
  <c r="G17" i="1"/>
  <c r="G58" i="1"/>
  <c r="I8" i="1"/>
  <c r="I32" i="1"/>
  <c r="I5" i="1"/>
  <c r="I20" i="1"/>
  <c r="I11" i="1"/>
  <c r="I15" i="1"/>
  <c r="I13" i="1"/>
  <c r="I27" i="1"/>
  <c r="I9" i="1"/>
  <c r="I35" i="1"/>
  <c r="I19" i="1"/>
  <c r="I26" i="1"/>
  <c r="I22" i="1"/>
  <c r="I53" i="1"/>
  <c r="I31" i="1"/>
  <c r="I25" i="1"/>
  <c r="I44" i="1"/>
  <c r="I45" i="1"/>
  <c r="I51" i="1"/>
  <c r="I30" i="1"/>
  <c r="I41" i="1"/>
  <c r="I24" i="1"/>
  <c r="I52" i="1"/>
  <c r="I16" i="1"/>
  <c r="I43" i="1"/>
  <c r="I38" i="1"/>
  <c r="I76" i="1"/>
  <c r="I72" i="1"/>
  <c r="I73" i="1"/>
  <c r="I74" i="1"/>
  <c r="I50" i="1"/>
  <c r="I60" i="1"/>
  <c r="I47" i="1"/>
  <c r="I54" i="1"/>
  <c r="I55" i="1"/>
  <c r="I33" i="1"/>
  <c r="I75" i="1"/>
  <c r="I67" i="1"/>
  <c r="I61" i="1"/>
  <c r="I77" i="1"/>
  <c r="I78" i="1"/>
  <c r="I40" i="1"/>
  <c r="I69" i="1"/>
  <c r="I70" i="1"/>
  <c r="I46" i="1"/>
  <c r="I21" i="1"/>
  <c r="I17" i="1"/>
  <c r="I58" i="1"/>
  <c r="K4" i="1"/>
  <c r="K7" i="1"/>
  <c r="K10" i="1"/>
  <c r="K12" i="1"/>
  <c r="K8" i="1"/>
  <c r="K32" i="1"/>
  <c r="K5" i="1"/>
  <c r="K20" i="1"/>
  <c r="K11" i="1"/>
  <c r="K15" i="1"/>
  <c r="K13" i="1"/>
  <c r="K27" i="1"/>
  <c r="K9" i="1"/>
  <c r="K35" i="1"/>
  <c r="K19" i="1"/>
  <c r="K26" i="1"/>
  <c r="K22" i="1"/>
  <c r="K53" i="1"/>
  <c r="K31" i="1"/>
  <c r="K25" i="1"/>
  <c r="K44" i="1"/>
  <c r="K45" i="1"/>
  <c r="K51" i="1"/>
  <c r="K30" i="1"/>
  <c r="K41" i="1"/>
  <c r="K24" i="1"/>
  <c r="K52" i="1"/>
  <c r="K16" i="1"/>
  <c r="K43" i="1"/>
  <c r="K38" i="1"/>
  <c r="K50" i="1"/>
  <c r="K60" i="1"/>
  <c r="K47" i="1"/>
  <c r="K54" i="1"/>
  <c r="K55" i="1"/>
  <c r="K33" i="1"/>
  <c r="K67" i="1"/>
  <c r="K61" i="1"/>
  <c r="K40" i="1"/>
  <c r="K69" i="1"/>
  <c r="K70" i="1"/>
  <c r="K46" i="1"/>
  <c r="K21" i="1"/>
  <c r="K17" i="1"/>
  <c r="K14" i="1"/>
  <c r="G14" i="1"/>
  <c r="G4" i="1"/>
  <c r="G7" i="1"/>
  <c r="G10" i="1"/>
  <c r="G12" i="1"/>
  <c r="G8" i="1"/>
  <c r="I14" i="1"/>
  <c r="I4" i="1"/>
  <c r="I7" i="1"/>
  <c r="I10" i="1"/>
  <c r="I12" i="1"/>
  <c r="L74" i="1" l="1"/>
  <c r="L75" i="1"/>
  <c r="L73" i="1"/>
  <c r="L72" i="1"/>
  <c r="C72" i="1" s="1"/>
  <c r="L78" i="1"/>
  <c r="L77" i="1"/>
  <c r="L76" i="1"/>
  <c r="C76" i="1" s="1"/>
  <c r="L34" i="1"/>
  <c r="C34" i="1" s="1"/>
  <c r="L33" i="1"/>
  <c r="C33" i="1" s="1"/>
  <c r="L6" i="1"/>
  <c r="C6" i="1" s="1"/>
  <c r="L39" i="1"/>
  <c r="C39" i="1" s="1"/>
  <c r="L56" i="1"/>
  <c r="C56" i="1" s="1"/>
  <c r="L57" i="1"/>
  <c r="C57" i="1" s="1"/>
  <c r="L66" i="1"/>
  <c r="L23" i="1"/>
  <c r="C23" i="1" s="1"/>
  <c r="L64" i="1"/>
  <c r="C64" i="1" s="1"/>
  <c r="L28" i="1"/>
  <c r="C28" i="1" s="1"/>
  <c r="L36" i="1"/>
  <c r="C36" i="1" s="1"/>
  <c r="L65" i="1"/>
  <c r="C65" i="1" s="1"/>
  <c r="L63" i="1"/>
  <c r="C63" i="1" s="1"/>
  <c r="L62" i="1"/>
  <c r="C62" i="1" s="1"/>
  <c r="L42" i="1"/>
  <c r="C42" i="1" s="1"/>
  <c r="L12" i="1"/>
  <c r="C12" i="1" s="1"/>
  <c r="L9" i="1"/>
  <c r="C9" i="1" s="1"/>
  <c r="L13" i="1"/>
  <c r="C13" i="1" s="1"/>
  <c r="L18" i="1"/>
  <c r="C18" i="1" s="1"/>
  <c r="L21" i="1"/>
  <c r="C21" i="1" s="1"/>
  <c r="L50" i="1"/>
  <c r="C50" i="1" s="1"/>
  <c r="L52" i="1"/>
  <c r="C52" i="1" s="1"/>
  <c r="L8" i="1"/>
  <c r="C8" i="1" s="1"/>
  <c r="L37" i="1"/>
  <c r="C37" i="1" s="1"/>
  <c r="L7" i="1"/>
  <c r="C7" i="1" s="1"/>
  <c r="L22" i="1"/>
  <c r="C22" i="1" s="1"/>
  <c r="L17" i="1"/>
  <c r="C17" i="1" s="1"/>
  <c r="L60" i="1"/>
  <c r="C60" i="1" s="1"/>
  <c r="L44" i="1"/>
  <c r="C44" i="1" s="1"/>
  <c r="L35" i="1"/>
  <c r="C35" i="1" s="1"/>
  <c r="L40" i="1"/>
  <c r="C40" i="1" s="1"/>
  <c r="L26" i="1"/>
  <c r="C26" i="1" s="1"/>
  <c r="L11" i="1"/>
  <c r="C11" i="1" s="1"/>
  <c r="L29" i="1"/>
  <c r="C29" i="1" s="1"/>
  <c r="L14" i="1"/>
  <c r="C14" i="1" s="1"/>
  <c r="C73" i="1"/>
  <c r="L4" i="1"/>
  <c r="C4" i="1" s="1"/>
  <c r="L5" i="1"/>
  <c r="C5" i="1" s="1"/>
  <c r="L58" i="1"/>
  <c r="C58" i="1" s="1"/>
  <c r="C78" i="1"/>
  <c r="L54" i="1"/>
  <c r="C54" i="1" s="1"/>
  <c r="L38" i="1"/>
  <c r="C38" i="1" s="1"/>
  <c r="L51" i="1"/>
  <c r="C51" i="1" s="1"/>
  <c r="L19" i="1"/>
  <c r="C19" i="1" s="1"/>
  <c r="L20" i="1"/>
  <c r="C20" i="1" s="1"/>
  <c r="L43" i="1"/>
  <c r="C43" i="1" s="1"/>
  <c r="L10" i="1"/>
  <c r="C10" i="1" s="1"/>
  <c r="C75" i="1"/>
  <c r="C77" i="1"/>
  <c r="L46" i="1"/>
  <c r="C46" i="1" s="1"/>
  <c r="L67" i="1"/>
  <c r="C67" i="1" s="1"/>
  <c r="C74" i="1"/>
  <c r="L24" i="1"/>
  <c r="C24" i="1" s="1"/>
  <c r="L49" i="1"/>
  <c r="C49" i="1" s="1"/>
  <c r="L47" i="1"/>
  <c r="C47" i="1" s="1"/>
  <c r="L45" i="1"/>
  <c r="C45" i="1" s="1"/>
  <c r="L69" i="1"/>
  <c r="C69" i="1" s="1"/>
  <c r="L15" i="1"/>
  <c r="C15" i="1" s="1"/>
  <c r="L71" i="1"/>
  <c r="C71" i="1" s="1"/>
  <c r="L32" i="1"/>
  <c r="C32" i="1" s="1"/>
  <c r="L16" i="1"/>
  <c r="C16" i="1" s="1"/>
  <c r="L25" i="1"/>
  <c r="C25" i="1" s="1"/>
  <c r="L61" i="1"/>
  <c r="C61" i="1" s="1"/>
  <c r="L55" i="1"/>
  <c r="C55" i="1" s="1"/>
  <c r="L30" i="1"/>
  <c r="C30" i="1" s="1"/>
  <c r="L31" i="1"/>
  <c r="C31" i="1" s="1"/>
  <c r="L27" i="1"/>
  <c r="C27" i="1" s="1"/>
  <c r="L68" i="1"/>
  <c r="C68" i="1" s="1"/>
  <c r="L70" i="1"/>
  <c r="C70" i="1" s="1"/>
  <c r="L41" i="1"/>
  <c r="C41" i="1" s="1"/>
  <c r="L53" i="1"/>
  <c r="C53" i="1" s="1"/>
  <c r="L48" i="1"/>
  <c r="C48" i="1" s="1"/>
</calcChain>
</file>

<file path=xl/sharedStrings.xml><?xml version="1.0" encoding="utf-8"?>
<sst xmlns="http://schemas.openxmlformats.org/spreadsheetml/2006/main" count="243" uniqueCount="124">
  <si>
    <t>CRO</t>
  </si>
  <si>
    <t>POL</t>
  </si>
  <si>
    <t>TTC Berlin eastside</t>
  </si>
  <si>
    <t>GER</t>
  </si>
  <si>
    <t>Linz AG Froschberg</t>
  </si>
  <si>
    <t>AUT</t>
  </si>
  <si>
    <t>FRA</t>
  </si>
  <si>
    <t>Metz TT</t>
  </si>
  <si>
    <t>CZE</t>
  </si>
  <si>
    <t>LZ Linz Froschberg</t>
  </si>
  <si>
    <t>UCAM Cartagena T.M</t>
  </si>
  <si>
    <t>ESP</t>
  </si>
  <si>
    <t>HUN</t>
  </si>
  <si>
    <t>POR</t>
  </si>
  <si>
    <t>ALCL TT Grand-Quevilly</t>
  </si>
  <si>
    <t>STK Aquaestil Duga Resa</t>
  </si>
  <si>
    <t>Tecnigen Linares</t>
  </si>
  <si>
    <t>GDCS Do Juncal</t>
  </si>
  <si>
    <t>Leka Enea Tenis de Mesa</t>
  </si>
  <si>
    <t>TT Moravsky Krumlov</t>
  </si>
  <si>
    <t>TT Dinez</t>
  </si>
  <si>
    <t>BEL</t>
  </si>
  <si>
    <t>TT Vedrinamur</t>
  </si>
  <si>
    <t>CYP</t>
  </si>
  <si>
    <t>A.S.D. Tennistavolo Norbello</t>
  </si>
  <si>
    <t>ITA</t>
  </si>
  <si>
    <t>ADC  Ponta do Pargo - Calheta</t>
  </si>
  <si>
    <t>GRE</t>
  </si>
  <si>
    <t>ASEA Sarises Florinas</t>
  </si>
  <si>
    <t>Points</t>
  </si>
  <si>
    <t>TTC Novi Sad</t>
  </si>
  <si>
    <t>SRB</t>
  </si>
  <si>
    <t>KTTC AFP Antwerpen</t>
  </si>
  <si>
    <t>B-72</t>
  </si>
  <si>
    <t>NOR</t>
  </si>
  <si>
    <t>Girbau-Vic TT</t>
  </si>
  <si>
    <t>Club Name</t>
  </si>
  <si>
    <t xml:space="preserve">Seeding position </t>
  </si>
  <si>
    <t>ASD Quattro Mori Cagliari</t>
  </si>
  <si>
    <t>Onisilos Lakatamias</t>
  </si>
  <si>
    <t>Total points (%)</t>
  </si>
  <si>
    <t>Position</t>
  </si>
  <si>
    <t>Competition</t>
  </si>
  <si>
    <t>Total points</t>
  </si>
  <si>
    <t xml:space="preserve">TT Malonne </t>
  </si>
  <si>
    <t>Saint-Denis US 93 Tennis de Table</t>
  </si>
  <si>
    <t>Association</t>
  </si>
  <si>
    <t>Champions League group stage 2</t>
  </si>
  <si>
    <t>Champions League group stage 1</t>
  </si>
  <si>
    <t>Europe Cup group stage 1</t>
  </si>
  <si>
    <t>Europe Trophy</t>
  </si>
  <si>
    <t>RESULT 2021-2022</t>
  </si>
  <si>
    <t>ENG</t>
  </si>
  <si>
    <t>SCO</t>
  </si>
  <si>
    <t>LAT</t>
  </si>
  <si>
    <t>SVK</t>
  </si>
  <si>
    <t>Joola Plymouth TTC</t>
  </si>
  <si>
    <t>Fusion TTC</t>
  </si>
  <si>
    <t xml:space="preserve">Draycott &amp; Long Eaton TTC </t>
  </si>
  <si>
    <t xml:space="preserve">Murrayfield TTC </t>
  </si>
  <si>
    <t>St. Neots Table Tennis Club</t>
  </si>
  <si>
    <t>Panathinaikos A.C.</t>
  </si>
  <si>
    <t>SU Sparkasse Kufstein</t>
  </si>
  <si>
    <t>AD Muravera TT "A"</t>
  </si>
  <si>
    <t>ASD Quattro Mori Cagliari "B"</t>
  </si>
  <si>
    <t>AD Muravera TT "B"</t>
  </si>
  <si>
    <t>SG Motor Wilsdruff</t>
  </si>
  <si>
    <t>Reus Ganxets MIRÓ</t>
  </si>
  <si>
    <t>TTC "NanoTech" Villach</t>
  </si>
  <si>
    <t>Museo de la Almendra Francisco Morales</t>
  </si>
  <si>
    <t>Budapesti Erdért Sportegyesület</t>
  </si>
  <si>
    <t>BOA HORA Futebol Clube</t>
  </si>
  <si>
    <t>COVICSA Santa Eularia</t>
  </si>
  <si>
    <t>Uniao Sebastianense F.C.</t>
  </si>
  <si>
    <t xml:space="preserve">Ormesby Table Tennis Club </t>
  </si>
  <si>
    <t>Salaspils GTK</t>
  </si>
  <si>
    <t xml:space="preserve">Stolnotenisove Centrum SKST Bratislava				</t>
  </si>
  <si>
    <t>CTM Mirandela</t>
  </si>
  <si>
    <t xml:space="preserve">SU Sparkasse Kufstein II  </t>
  </si>
  <si>
    <t>ASVÖ Olympic Wien</t>
  </si>
  <si>
    <t>HB Ostrov</t>
  </si>
  <si>
    <t>RESULT 2022-2023</t>
  </si>
  <si>
    <t>ASD Tennistavolo Castel Goffredo</t>
  </si>
  <si>
    <t>ASV TT Südtirol</t>
  </si>
  <si>
    <t>RCTT Astrid Herstal</t>
  </si>
  <si>
    <t>TTC HERCOGS</t>
  </si>
  <si>
    <t xml:space="preserve">FRA </t>
  </si>
  <si>
    <t>FRA (6)</t>
  </si>
  <si>
    <t xml:space="preserve">Entente Saint Pierraise TT </t>
  </si>
  <si>
    <t>SH-ITB Budaörsi Sport Club</t>
  </si>
  <si>
    <t>KTS Enea Siarkopol Tarnobrzeg</t>
  </si>
  <si>
    <t>Saint-Quentin TT</t>
  </si>
  <si>
    <t>SKST Plus Hodonin</t>
  </si>
  <si>
    <t>TT Joué les Tours</t>
  </si>
  <si>
    <t>* if no wild card(s)</t>
  </si>
  <si>
    <t>(*) In case of equality in total points for clubs in important positions at the seeding, the most recent result will decide, if equal the result in the previous season, if still equal the result in the season before. Draw by lot to define seeding position in case of need.</t>
  </si>
  <si>
    <t>CSM Constanta</t>
  </si>
  <si>
    <t>ROU</t>
  </si>
  <si>
    <t>Bebetto AZ UJD</t>
  </si>
  <si>
    <t>TIGEM SPOR Külübü</t>
  </si>
  <si>
    <t>TUR</t>
  </si>
  <si>
    <t>VELLSAM-Hujase Jaén Paraíso interior</t>
  </si>
  <si>
    <t>EUROPEAN CLUB COMPETITIONS WOMEN SEEDING 2024-2025</t>
  </si>
  <si>
    <t>SEEDING 2024-2025</t>
  </si>
  <si>
    <t>RESULT 2023-2024</t>
  </si>
  <si>
    <t>A.S.D. Tennistavolo Norbello "B"</t>
  </si>
  <si>
    <t>EST</t>
  </si>
  <si>
    <t>DR CASL</t>
  </si>
  <si>
    <t>SEEDING FOR 2024-2025</t>
  </si>
  <si>
    <t>SCO Bodensdorf</t>
  </si>
  <si>
    <t xml:space="preserve">TTC Meerdaal Leuven </t>
  </si>
  <si>
    <t xml:space="preserve">HAYON Etoile Basse Sambre </t>
  </si>
  <si>
    <t xml:space="preserve">Palette Neufvilles-Senne </t>
  </si>
  <si>
    <t xml:space="preserve">TalTech Sport Club </t>
  </si>
  <si>
    <t xml:space="preserve">Wamet Dobry Wiązar Dąbcze </t>
  </si>
  <si>
    <t xml:space="preserve">ASD Tennistavolo Sassari </t>
  </si>
  <si>
    <t>Etival ASRTT</t>
  </si>
  <si>
    <t>Champions League group stage 1 *</t>
  </si>
  <si>
    <t>Europe Cup group stage 1*</t>
  </si>
  <si>
    <t>FRA (7)</t>
  </si>
  <si>
    <t>CP Lyssois Lille Métropole A</t>
  </si>
  <si>
    <t>CP Lyssois Lille Métropole B</t>
  </si>
  <si>
    <t>FRA (8)</t>
  </si>
  <si>
    <t>FRA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</si>
</sst>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name val="Calibri"/>
      <family val="2"/>
      <scheme val="minor"/>
    </font>
    <font>
      <sz val="11"/>
      <name val="Calibri"/>
      <family val="2"/>
    </font>
    <font>
      <b/>
      <sz val="14"/>
      <color theme="1"/>
      <name val="Calibri"/>
      <family val="2"/>
      <scheme val="minor"/>
    </font>
    <font>
      <sz val="8"/>
      <name val="Calibri"/>
      <family val="2"/>
      <scheme val="minor"/>
    </font>
    <font>
      <b/>
      <sz val="12"/>
      <name val="Calibri"/>
      <family val="2"/>
    </font>
    <font>
      <b/>
      <sz val="14"/>
      <name val="Calibri"/>
      <family val="2"/>
      <scheme val="minor"/>
    </font>
    <font>
      <b/>
      <sz val="12"/>
      <color theme="1"/>
      <name val="Calibri"/>
      <family val="2"/>
      <scheme val="minor"/>
    </font>
    <font>
      <strike/>
      <sz val="11"/>
      <color theme="1"/>
      <name val="Calibri"/>
      <family val="2"/>
      <scheme val="minor"/>
    </font>
    <font>
      <sz val="9"/>
      <color theme="1"/>
      <name val="Calibri"/>
      <family val="2"/>
      <scheme val="minor"/>
    </font>
    <font>
      <sz val="10"/>
      <color theme="1"/>
      <name val="Calibri"/>
      <family val="2"/>
      <scheme val="minor"/>
    </font>
    <font>
      <b/>
      <u/>
      <sz val="21"/>
      <color theme="1"/>
      <name val="Calibri"/>
      <family val="2"/>
      <scheme val="minor"/>
    </font>
    <font>
      <b/>
      <sz val="13"/>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4"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xf numFmtId="0" fontId="0" fillId="0" borderId="1" xfId="0" applyBorder="1"/>
    <xf numFmtId="0" fontId="8" fillId="0" borderId="0" xfId="0" applyFont="1" applyAlignment="1">
      <alignment horizontal="center"/>
    </xf>
    <xf numFmtId="0" fontId="9" fillId="0" borderId="0" xfId="0" applyFont="1"/>
    <xf numFmtId="0" fontId="0" fillId="0" borderId="1" xfId="0" applyBorder="1" applyAlignment="1">
      <alignment horizontal="center"/>
    </xf>
    <xf numFmtId="0" fontId="10" fillId="0" borderId="0" xfId="0" applyFont="1"/>
    <xf numFmtId="0" fontId="11" fillId="0" borderId="1" xfId="0" applyFont="1" applyBorder="1"/>
    <xf numFmtId="0" fontId="8" fillId="0" borderId="2" xfId="0" applyFont="1" applyBorder="1" applyAlignment="1">
      <alignment horizontal="center"/>
    </xf>
    <xf numFmtId="0" fontId="1" fillId="0" borderId="2" xfId="0" applyFont="1" applyBorder="1"/>
    <xf numFmtId="0" fontId="1" fillId="0" borderId="2" xfId="0" applyFont="1" applyBorder="1" applyAlignment="1">
      <alignment horizontal="center"/>
    </xf>
    <xf numFmtId="9" fontId="1" fillId="0" borderId="2" xfId="0" applyNumberFormat="1" applyFont="1" applyBorder="1" applyAlignment="1">
      <alignment horizontal="center"/>
    </xf>
    <xf numFmtId="0" fontId="2" fillId="0" borderId="1" xfId="0" applyFont="1" applyBorder="1"/>
    <xf numFmtId="0" fontId="3" fillId="0" borderId="1" xfId="0" applyFont="1" applyBorder="1"/>
    <xf numFmtId="0" fontId="6" fillId="0" borderId="2" xfId="0" applyFont="1" applyBorder="1"/>
    <xf numFmtId="0" fontId="2" fillId="0" borderId="1" xfId="0" applyFont="1" applyBorder="1" applyAlignment="1">
      <alignment horizontal="center"/>
    </xf>
    <xf numFmtId="0" fontId="2" fillId="0" borderId="3" xfId="0" applyFont="1" applyBorder="1"/>
    <xf numFmtId="0" fontId="2" fillId="0" borderId="3" xfId="0" applyFont="1" applyBorder="1" applyAlignment="1">
      <alignment horizontal="center"/>
    </xf>
    <xf numFmtId="0" fontId="1" fillId="0" borderId="1" xfId="0" applyFont="1" applyBorder="1" applyAlignment="1">
      <alignment horizontal="center"/>
    </xf>
    <xf numFmtId="0" fontId="1" fillId="0" borderId="1" xfId="0" applyFont="1" applyBorder="1"/>
    <xf numFmtId="9" fontId="1" fillId="0" borderId="7" xfId="0" applyNumberFormat="1" applyFont="1" applyBorder="1" applyAlignment="1">
      <alignment horizontal="center"/>
    </xf>
    <xf numFmtId="0" fontId="2" fillId="0" borderId="8" xfId="0" applyFont="1" applyBorder="1" applyAlignment="1">
      <alignment horizontal="center"/>
    </xf>
    <xf numFmtId="0" fontId="11" fillId="0" borderId="0" xfId="0" applyFont="1"/>
    <xf numFmtId="0" fontId="0" fillId="0" borderId="0" xfId="0" applyAlignment="1">
      <alignment horizontal="center"/>
    </xf>
    <xf numFmtId="0" fontId="2" fillId="0" borderId="0" xfId="0" applyFont="1"/>
    <xf numFmtId="0" fontId="2" fillId="0" borderId="0" xfId="0" applyFont="1" applyAlignment="1">
      <alignment horizontal="center"/>
    </xf>
    <xf numFmtId="0" fontId="2" fillId="5" borderId="1" xfId="0" applyFont="1" applyFill="1" applyBorder="1" applyAlignment="1">
      <alignment horizontal="center"/>
    </xf>
    <xf numFmtId="0" fontId="0" fillId="5" borderId="1" xfId="0" applyFill="1" applyBorder="1" applyAlignment="1">
      <alignment horizontal="center"/>
    </xf>
    <xf numFmtId="0" fontId="11" fillId="5" borderId="1" xfId="0" applyFont="1" applyFill="1" applyBorder="1"/>
    <xf numFmtId="0" fontId="2" fillId="5" borderId="0" xfId="0" applyFont="1" applyFill="1"/>
    <xf numFmtId="0" fontId="2" fillId="5" borderId="1" xfId="0" applyFont="1" applyFill="1" applyBorder="1"/>
    <xf numFmtId="0" fontId="2" fillId="5" borderId="8" xfId="0" applyFont="1" applyFill="1" applyBorder="1" applyAlignment="1">
      <alignment horizontal="center"/>
    </xf>
    <xf numFmtId="0" fontId="9" fillId="5" borderId="0" xfId="0" applyFont="1" applyFill="1"/>
    <xf numFmtId="0" fontId="12" fillId="0" borderId="0" xfId="0" applyFont="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4" fillId="0" borderId="1" xfId="0" applyFont="1" applyBorder="1" applyAlignment="1">
      <alignment horizontal="center"/>
    </xf>
    <xf numFmtId="0" fontId="13" fillId="3" borderId="4" xfId="0" applyFont="1" applyFill="1" applyBorder="1" applyAlignment="1">
      <alignment horizontal="center"/>
    </xf>
    <xf numFmtId="0" fontId="13" fillId="3" borderId="6" xfId="0" applyFont="1" applyFill="1" applyBorder="1" applyAlignment="1">
      <alignment horizontal="center"/>
    </xf>
    <xf numFmtId="0" fontId="13" fillId="2" borderId="4" xfId="0" applyFont="1" applyFill="1" applyBorder="1" applyAlignment="1">
      <alignment horizontal="center"/>
    </xf>
    <xf numFmtId="0" fontId="13" fillId="2" borderId="6" xfId="0" applyFont="1" applyFill="1" applyBorder="1" applyAlignment="1">
      <alignment horizontal="center"/>
    </xf>
    <xf numFmtId="0" fontId="13" fillId="4" borderId="4" xfId="0" applyFont="1" applyFill="1" applyBorder="1" applyAlignment="1">
      <alignment horizontal="center"/>
    </xf>
    <xf numFmtId="0" fontId="13" fillId="4" borderId="5"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5EFE-7DC4-40FE-830E-87C643AEA42A}">
  <dimension ref="A1:M83"/>
  <sheetViews>
    <sheetView tabSelected="1" zoomScale="96" zoomScaleNormal="96" workbookViewId="0">
      <selection activeCell="D9" sqref="D9"/>
    </sheetView>
  </sheetViews>
  <sheetFormatPr baseColWidth="10" defaultColWidth="8.81640625" defaultRowHeight="14.5" x14ac:dyDescent="0.35"/>
  <cols>
    <col min="1" max="1" width="29.36328125" customWidth="1"/>
    <col min="2" max="2" width="11.36328125" customWidth="1"/>
    <col min="3" max="3" width="10.81640625" bestFit="1" customWidth="1"/>
    <col min="4" max="4" width="34.81640625" customWidth="1"/>
    <col min="5" max="5" width="19.1796875" customWidth="1"/>
    <col min="6" max="11" width="10.453125" customWidth="1"/>
    <col min="12" max="12" width="18.81640625" customWidth="1"/>
    <col min="13" max="13" width="15" bestFit="1" customWidth="1"/>
  </cols>
  <sheetData>
    <row r="1" spans="1:13" ht="27.5" thickBot="1" x14ac:dyDescent="0.65">
      <c r="A1" s="32" t="s">
        <v>102</v>
      </c>
      <c r="B1" s="32"/>
      <c r="C1" s="32"/>
      <c r="D1" s="32"/>
      <c r="E1" s="32"/>
    </row>
    <row r="2" spans="1:13" ht="19" thickBot="1" x14ac:dyDescent="0.5">
      <c r="A2" s="33" t="s">
        <v>103</v>
      </c>
      <c r="B2" s="34"/>
      <c r="C2" s="34"/>
      <c r="D2" s="34"/>
      <c r="E2" s="35"/>
      <c r="F2" s="37" t="s">
        <v>51</v>
      </c>
      <c r="G2" s="38"/>
      <c r="H2" s="39" t="s">
        <v>81</v>
      </c>
      <c r="I2" s="40"/>
      <c r="J2" s="41" t="s">
        <v>104</v>
      </c>
      <c r="K2" s="42"/>
      <c r="L2" s="36" t="s">
        <v>108</v>
      </c>
      <c r="M2" s="36"/>
    </row>
    <row r="3" spans="1:13" ht="15.5" x14ac:dyDescent="0.35">
      <c r="A3" s="7" t="s">
        <v>42</v>
      </c>
      <c r="B3" s="2" t="s">
        <v>41</v>
      </c>
      <c r="C3" s="8" t="s">
        <v>43</v>
      </c>
      <c r="D3" s="13" t="s">
        <v>36</v>
      </c>
      <c r="E3" s="13" t="s">
        <v>46</v>
      </c>
      <c r="F3" s="9" t="s">
        <v>29</v>
      </c>
      <c r="G3" s="10">
        <v>0.2</v>
      </c>
      <c r="H3" s="9" t="s">
        <v>29</v>
      </c>
      <c r="I3" s="10">
        <v>0.3</v>
      </c>
      <c r="J3" s="10" t="s">
        <v>29</v>
      </c>
      <c r="K3" s="19">
        <v>0.5</v>
      </c>
      <c r="L3" s="18" t="s">
        <v>40</v>
      </c>
      <c r="M3" s="17" t="s">
        <v>37</v>
      </c>
    </row>
    <row r="4" spans="1:13" x14ac:dyDescent="0.35">
      <c r="A4" s="6" t="s">
        <v>47</v>
      </c>
      <c r="B4" s="4">
        <v>1</v>
      </c>
      <c r="C4" s="14">
        <f>L4</f>
        <v>1000</v>
      </c>
      <c r="D4" s="11" t="s">
        <v>90</v>
      </c>
      <c r="E4" s="11" t="s">
        <v>1</v>
      </c>
      <c r="F4" s="14">
        <v>1000</v>
      </c>
      <c r="G4" s="14">
        <f>(F4/100)*20</f>
        <v>200</v>
      </c>
      <c r="H4" s="14">
        <v>1000</v>
      </c>
      <c r="I4" s="14">
        <f>(H4/100)*30</f>
        <v>300</v>
      </c>
      <c r="J4" s="14">
        <v>1000</v>
      </c>
      <c r="K4" s="20">
        <f>(J4/100)*50</f>
        <v>500</v>
      </c>
      <c r="L4" s="14">
        <f>SUM(G4,I4,K4)</f>
        <v>1000</v>
      </c>
      <c r="M4" s="4">
        <v>1</v>
      </c>
    </row>
    <row r="5" spans="1:13" x14ac:dyDescent="0.35">
      <c r="A5" s="6" t="s">
        <v>47</v>
      </c>
      <c r="B5" s="4">
        <v>2</v>
      </c>
      <c r="C5" s="4">
        <f>L5</f>
        <v>600</v>
      </c>
      <c r="D5" s="11" t="s">
        <v>116</v>
      </c>
      <c r="E5" s="11" t="s">
        <v>6</v>
      </c>
      <c r="F5" s="4">
        <v>400</v>
      </c>
      <c r="G5" s="14">
        <f>(F5/100)*20</f>
        <v>80</v>
      </c>
      <c r="H5" s="4">
        <v>400</v>
      </c>
      <c r="I5" s="14">
        <f>(H5/100)*30</f>
        <v>120</v>
      </c>
      <c r="J5" s="4">
        <v>800</v>
      </c>
      <c r="K5" s="20">
        <f>(J5/100)*50</f>
        <v>400</v>
      </c>
      <c r="L5" s="14">
        <f>SUM(G5,I5,K5)</f>
        <v>600</v>
      </c>
      <c r="M5" s="4">
        <v>2</v>
      </c>
    </row>
    <row r="6" spans="1:13" x14ac:dyDescent="0.35">
      <c r="A6" s="6" t="s">
        <v>47</v>
      </c>
      <c r="B6" s="4">
        <v>3</v>
      </c>
      <c r="C6" s="14">
        <f t="shared" ref="C6:C42" si="0">L6</f>
        <v>600</v>
      </c>
      <c r="D6" s="11" t="s">
        <v>4</v>
      </c>
      <c r="E6" s="11" t="s">
        <v>5</v>
      </c>
      <c r="F6" s="14">
        <v>600</v>
      </c>
      <c r="G6" s="14">
        <f t="shared" ref="G6:G23" si="1">(F6/100)*20</f>
        <v>120</v>
      </c>
      <c r="H6" s="14">
        <v>600</v>
      </c>
      <c r="I6" s="14">
        <f t="shared" ref="I6:I42" si="2">(H6/100)*30</f>
        <v>180</v>
      </c>
      <c r="J6" s="14">
        <v>600</v>
      </c>
      <c r="K6" s="20">
        <f t="shared" ref="K6:K42" si="3">(J6/100)*50</f>
        <v>300</v>
      </c>
      <c r="L6" s="14">
        <f t="shared" ref="L6:L42" si="4">SUM(G6,I6,K6)</f>
        <v>600</v>
      </c>
      <c r="M6" s="4">
        <v>3</v>
      </c>
    </row>
    <row r="7" spans="1:13" x14ac:dyDescent="0.35">
      <c r="A7" s="6" t="s">
        <v>47</v>
      </c>
      <c r="B7" s="4">
        <v>4</v>
      </c>
      <c r="C7" s="4">
        <f t="shared" si="0"/>
        <v>560</v>
      </c>
      <c r="D7" s="11" t="s">
        <v>7</v>
      </c>
      <c r="E7" s="11" t="s">
        <v>6</v>
      </c>
      <c r="F7" s="4">
        <v>600</v>
      </c>
      <c r="G7" s="14">
        <f t="shared" si="1"/>
        <v>120</v>
      </c>
      <c r="H7" s="14">
        <v>800</v>
      </c>
      <c r="I7" s="14">
        <f t="shared" si="2"/>
        <v>240</v>
      </c>
      <c r="J7" s="14">
        <v>400</v>
      </c>
      <c r="K7" s="20">
        <f t="shared" si="3"/>
        <v>200</v>
      </c>
      <c r="L7" s="14">
        <f t="shared" si="4"/>
        <v>560</v>
      </c>
      <c r="M7" s="4">
        <v>4</v>
      </c>
    </row>
    <row r="8" spans="1:13" x14ac:dyDescent="0.35">
      <c r="A8" s="6" t="s">
        <v>47</v>
      </c>
      <c r="B8" s="4">
        <v>5</v>
      </c>
      <c r="C8" s="4">
        <f t="shared" si="0"/>
        <v>440</v>
      </c>
      <c r="D8" s="11" t="s">
        <v>92</v>
      </c>
      <c r="E8" s="11" t="s">
        <v>8</v>
      </c>
      <c r="F8" s="4">
        <v>400</v>
      </c>
      <c r="G8" s="14">
        <f t="shared" si="1"/>
        <v>80</v>
      </c>
      <c r="H8" s="4">
        <v>200</v>
      </c>
      <c r="I8" s="14">
        <f t="shared" si="2"/>
        <v>60</v>
      </c>
      <c r="J8" s="4">
        <v>600</v>
      </c>
      <c r="K8" s="20">
        <f t="shared" si="3"/>
        <v>300</v>
      </c>
      <c r="L8" s="14">
        <f t="shared" si="4"/>
        <v>440</v>
      </c>
      <c r="M8" s="4">
        <v>5</v>
      </c>
    </row>
    <row r="9" spans="1:13" s="3" customFormat="1" x14ac:dyDescent="0.35">
      <c r="A9" s="6" t="s">
        <v>47</v>
      </c>
      <c r="B9" s="26">
        <v>6</v>
      </c>
      <c r="C9" s="14">
        <f>L9</f>
        <v>400</v>
      </c>
      <c r="D9" s="1" t="s">
        <v>38</v>
      </c>
      <c r="E9" s="11" t="s">
        <v>25</v>
      </c>
      <c r="F9" s="4">
        <v>250</v>
      </c>
      <c r="G9" s="14">
        <f>(F9/100)*20</f>
        <v>50</v>
      </c>
      <c r="H9" s="14">
        <v>500</v>
      </c>
      <c r="I9" s="14">
        <f>(H9/100)*30</f>
        <v>150</v>
      </c>
      <c r="J9" s="14">
        <v>400</v>
      </c>
      <c r="K9" s="20">
        <f>(J9/100)*50</f>
        <v>200</v>
      </c>
      <c r="L9" s="14">
        <f>SUM(G9,I9,K9)</f>
        <v>400</v>
      </c>
      <c r="M9" s="26">
        <v>6</v>
      </c>
    </row>
    <row r="10" spans="1:13" x14ac:dyDescent="0.35">
      <c r="A10" s="6" t="s">
        <v>47</v>
      </c>
      <c r="B10" s="26">
        <v>7</v>
      </c>
      <c r="C10" s="4">
        <f t="shared" si="0"/>
        <v>400</v>
      </c>
      <c r="D10" s="11" t="s">
        <v>91</v>
      </c>
      <c r="E10" s="11" t="s">
        <v>6</v>
      </c>
      <c r="F10" s="4">
        <v>400</v>
      </c>
      <c r="G10" s="14">
        <f t="shared" si="1"/>
        <v>80</v>
      </c>
      <c r="H10" s="14">
        <v>400</v>
      </c>
      <c r="I10" s="14">
        <f t="shared" si="2"/>
        <v>120</v>
      </c>
      <c r="J10" s="14">
        <v>400</v>
      </c>
      <c r="K10" s="20">
        <f t="shared" si="3"/>
        <v>200</v>
      </c>
      <c r="L10" s="14">
        <f t="shared" si="4"/>
        <v>400</v>
      </c>
      <c r="M10" s="26">
        <v>7</v>
      </c>
    </row>
    <row r="11" spans="1:13" x14ac:dyDescent="0.35">
      <c r="A11" s="6" t="s">
        <v>47</v>
      </c>
      <c r="B11" s="26">
        <v>8</v>
      </c>
      <c r="C11" s="4">
        <f>L11</f>
        <v>380</v>
      </c>
      <c r="D11" s="11" t="s">
        <v>89</v>
      </c>
      <c r="E11" s="12" t="s">
        <v>12</v>
      </c>
      <c r="F11" s="4">
        <v>200</v>
      </c>
      <c r="G11" s="14">
        <f>(F11/100)*20</f>
        <v>40</v>
      </c>
      <c r="H11" s="14">
        <v>300</v>
      </c>
      <c r="I11" s="14">
        <f>(H11/100)*30</f>
        <v>90</v>
      </c>
      <c r="J11" s="14">
        <v>500</v>
      </c>
      <c r="K11" s="20">
        <f>(J11/100)*50</f>
        <v>250</v>
      </c>
      <c r="L11" s="14">
        <f>SUM(G11,I11,K11)</f>
        <v>380</v>
      </c>
      <c r="M11" s="26">
        <v>8</v>
      </c>
    </row>
    <row r="12" spans="1:13" x14ac:dyDescent="0.35">
      <c r="A12" s="6" t="s">
        <v>48</v>
      </c>
      <c r="B12" s="26">
        <v>9</v>
      </c>
      <c r="C12" s="14">
        <f t="shared" si="0"/>
        <v>380</v>
      </c>
      <c r="D12" s="11" t="s">
        <v>10</v>
      </c>
      <c r="E12" s="11" t="s">
        <v>11</v>
      </c>
      <c r="F12" s="14">
        <v>500</v>
      </c>
      <c r="G12" s="14">
        <f t="shared" si="1"/>
        <v>100</v>
      </c>
      <c r="H12" s="14">
        <v>600</v>
      </c>
      <c r="I12" s="14">
        <f t="shared" si="2"/>
        <v>180</v>
      </c>
      <c r="J12" s="14">
        <v>200</v>
      </c>
      <c r="K12" s="20">
        <f t="shared" si="3"/>
        <v>100</v>
      </c>
      <c r="L12" s="14">
        <f t="shared" si="4"/>
        <v>380</v>
      </c>
      <c r="M12" s="26">
        <v>9</v>
      </c>
    </row>
    <row r="13" spans="1:13" s="3" customFormat="1" x14ac:dyDescent="0.35">
      <c r="A13" s="6" t="s">
        <v>48</v>
      </c>
      <c r="B13" s="4">
        <v>10</v>
      </c>
      <c r="C13" s="4">
        <f t="shared" si="0"/>
        <v>370</v>
      </c>
      <c r="D13" s="11" t="s">
        <v>30</v>
      </c>
      <c r="E13" s="12" t="s">
        <v>31</v>
      </c>
      <c r="F13" s="4">
        <v>250</v>
      </c>
      <c r="G13" s="14">
        <f t="shared" si="1"/>
        <v>50</v>
      </c>
      <c r="H13" s="4">
        <v>400</v>
      </c>
      <c r="I13" s="14">
        <f t="shared" si="2"/>
        <v>120</v>
      </c>
      <c r="J13" s="4">
        <v>400</v>
      </c>
      <c r="K13" s="20">
        <f t="shared" si="3"/>
        <v>200</v>
      </c>
      <c r="L13" s="14">
        <f t="shared" si="4"/>
        <v>370</v>
      </c>
      <c r="M13" s="4">
        <v>10</v>
      </c>
    </row>
    <row r="14" spans="1:13" x14ac:dyDescent="0.35">
      <c r="A14" s="6" t="s">
        <v>48</v>
      </c>
      <c r="B14" s="4">
        <v>11</v>
      </c>
      <c r="C14" s="14">
        <f t="shared" si="0"/>
        <v>280</v>
      </c>
      <c r="D14" s="11" t="s">
        <v>2</v>
      </c>
      <c r="E14" s="11" t="s">
        <v>3</v>
      </c>
      <c r="F14" s="14">
        <v>800</v>
      </c>
      <c r="G14" s="14">
        <f t="shared" si="1"/>
        <v>160</v>
      </c>
      <c r="H14" s="14">
        <v>400</v>
      </c>
      <c r="I14" s="14">
        <f t="shared" si="2"/>
        <v>120</v>
      </c>
      <c r="J14" s="14">
        <v>0</v>
      </c>
      <c r="K14" s="20">
        <f t="shared" si="3"/>
        <v>0</v>
      </c>
      <c r="L14" s="14">
        <f t="shared" si="4"/>
        <v>280</v>
      </c>
      <c r="M14" s="4">
        <v>11</v>
      </c>
    </row>
    <row r="15" spans="1:13" x14ac:dyDescent="0.35">
      <c r="A15" s="6" t="s">
        <v>48</v>
      </c>
      <c r="B15" s="4">
        <v>12</v>
      </c>
      <c r="C15" s="14">
        <f t="shared" si="0"/>
        <v>235</v>
      </c>
      <c r="D15" s="11" t="s">
        <v>14</v>
      </c>
      <c r="E15" s="11" t="s">
        <v>86</v>
      </c>
      <c r="F15" s="14">
        <v>300</v>
      </c>
      <c r="G15" s="14">
        <f t="shared" si="1"/>
        <v>60</v>
      </c>
      <c r="H15" s="14">
        <v>250</v>
      </c>
      <c r="I15" s="14">
        <f t="shared" si="2"/>
        <v>75</v>
      </c>
      <c r="J15" s="14">
        <v>200</v>
      </c>
      <c r="K15" s="20">
        <f t="shared" si="3"/>
        <v>100</v>
      </c>
      <c r="L15" s="14">
        <f t="shared" si="4"/>
        <v>235</v>
      </c>
      <c r="M15" s="4">
        <v>12</v>
      </c>
    </row>
    <row r="16" spans="1:13" x14ac:dyDescent="0.35">
      <c r="A16" s="6" t="s">
        <v>48</v>
      </c>
      <c r="B16" s="4">
        <v>13</v>
      </c>
      <c r="C16" s="4">
        <f>L16</f>
        <v>176</v>
      </c>
      <c r="D16" s="11" t="s">
        <v>69</v>
      </c>
      <c r="E16" s="11" t="s">
        <v>11</v>
      </c>
      <c r="F16" s="14">
        <v>40</v>
      </c>
      <c r="G16" s="14">
        <f>(F16/100)*20</f>
        <v>8</v>
      </c>
      <c r="H16" s="14">
        <v>60</v>
      </c>
      <c r="I16" s="14">
        <f>(H16/100)*30</f>
        <v>18</v>
      </c>
      <c r="J16" s="14">
        <v>300</v>
      </c>
      <c r="K16" s="20">
        <f>(J16/100)*50</f>
        <v>150</v>
      </c>
      <c r="L16" s="14">
        <f>SUM(G16,I16,K16)</f>
        <v>176</v>
      </c>
      <c r="M16" s="4">
        <v>13</v>
      </c>
    </row>
    <row r="17" spans="1:13" x14ac:dyDescent="0.35">
      <c r="A17" s="6" t="s">
        <v>48</v>
      </c>
      <c r="B17" s="4">
        <v>14</v>
      </c>
      <c r="C17" s="14">
        <f t="shared" si="0"/>
        <v>161</v>
      </c>
      <c r="D17" s="11" t="s">
        <v>77</v>
      </c>
      <c r="E17" s="11" t="s">
        <v>13</v>
      </c>
      <c r="F17" s="4">
        <v>0</v>
      </c>
      <c r="G17" s="14">
        <f t="shared" si="1"/>
        <v>0</v>
      </c>
      <c r="H17" s="4">
        <v>120</v>
      </c>
      <c r="I17" s="14">
        <f t="shared" si="2"/>
        <v>36</v>
      </c>
      <c r="J17" s="4">
        <v>250</v>
      </c>
      <c r="K17" s="20">
        <f t="shared" si="3"/>
        <v>125</v>
      </c>
      <c r="L17" s="14">
        <f t="shared" si="4"/>
        <v>161</v>
      </c>
      <c r="M17" s="4">
        <v>14</v>
      </c>
    </row>
    <row r="18" spans="1:13" x14ac:dyDescent="0.35">
      <c r="A18" s="6" t="s">
        <v>48</v>
      </c>
      <c r="B18" s="4">
        <v>15</v>
      </c>
      <c r="C18" s="4">
        <f t="shared" si="0"/>
        <v>157</v>
      </c>
      <c r="D18" s="1" t="s">
        <v>93</v>
      </c>
      <c r="E18" s="11" t="s">
        <v>6</v>
      </c>
      <c r="F18" s="14">
        <v>0</v>
      </c>
      <c r="G18" s="14">
        <f t="shared" si="1"/>
        <v>0</v>
      </c>
      <c r="H18" s="14">
        <v>190</v>
      </c>
      <c r="I18" s="14">
        <f t="shared" si="2"/>
        <v>57</v>
      </c>
      <c r="J18" s="14">
        <v>200</v>
      </c>
      <c r="K18" s="20">
        <f t="shared" si="3"/>
        <v>100</v>
      </c>
      <c r="L18" s="14">
        <f t="shared" si="4"/>
        <v>157</v>
      </c>
      <c r="M18" s="4">
        <v>15</v>
      </c>
    </row>
    <row r="19" spans="1:13" x14ac:dyDescent="0.35">
      <c r="A19" s="6" t="s">
        <v>48</v>
      </c>
      <c r="B19" s="4">
        <v>16</v>
      </c>
      <c r="C19" s="4">
        <f t="shared" si="0"/>
        <v>141</v>
      </c>
      <c r="D19" s="11" t="s">
        <v>19</v>
      </c>
      <c r="E19" s="11" t="s">
        <v>8</v>
      </c>
      <c r="F19" s="14">
        <v>180</v>
      </c>
      <c r="G19" s="14">
        <f t="shared" si="1"/>
        <v>36</v>
      </c>
      <c r="H19" s="14">
        <v>250</v>
      </c>
      <c r="I19" s="14">
        <f t="shared" si="2"/>
        <v>75</v>
      </c>
      <c r="J19" s="14">
        <v>60</v>
      </c>
      <c r="K19" s="20">
        <f t="shared" si="3"/>
        <v>30</v>
      </c>
      <c r="L19" s="14">
        <f t="shared" si="4"/>
        <v>141</v>
      </c>
      <c r="M19" s="4">
        <v>16</v>
      </c>
    </row>
    <row r="20" spans="1:13" x14ac:dyDescent="0.35">
      <c r="A20" s="6" t="s">
        <v>48</v>
      </c>
      <c r="B20" s="4">
        <v>17</v>
      </c>
      <c r="C20" s="4">
        <f>L20</f>
        <v>150</v>
      </c>
      <c r="D20" s="11" t="s">
        <v>16</v>
      </c>
      <c r="E20" s="11" t="s">
        <v>11</v>
      </c>
      <c r="F20" s="4">
        <v>200</v>
      </c>
      <c r="G20" s="14">
        <f>(F20/100)*20</f>
        <v>40</v>
      </c>
      <c r="H20" s="4">
        <v>200</v>
      </c>
      <c r="I20" s="14">
        <f>(H20/100)*30</f>
        <v>60</v>
      </c>
      <c r="J20" s="4">
        <v>100</v>
      </c>
      <c r="K20" s="20">
        <f>(J20/100)*50</f>
        <v>50</v>
      </c>
      <c r="L20" s="14">
        <f>SUM(G20,I20,K20)</f>
        <v>150</v>
      </c>
      <c r="M20" s="4">
        <v>17</v>
      </c>
    </row>
    <row r="21" spans="1:13" x14ac:dyDescent="0.35">
      <c r="A21" s="6" t="s">
        <v>48</v>
      </c>
      <c r="B21" s="4">
        <v>18</v>
      </c>
      <c r="C21" s="4">
        <f t="shared" si="0"/>
        <v>136</v>
      </c>
      <c r="D21" s="11" t="s">
        <v>80</v>
      </c>
      <c r="E21" s="11" t="s">
        <v>8</v>
      </c>
      <c r="F21" s="4">
        <v>0</v>
      </c>
      <c r="G21" s="14">
        <f t="shared" si="1"/>
        <v>0</v>
      </c>
      <c r="H21" s="4">
        <v>120</v>
      </c>
      <c r="I21" s="14">
        <f t="shared" si="2"/>
        <v>36</v>
      </c>
      <c r="J21" s="4">
        <v>200</v>
      </c>
      <c r="K21" s="20">
        <f t="shared" si="3"/>
        <v>100</v>
      </c>
      <c r="L21" s="14">
        <f t="shared" si="4"/>
        <v>136</v>
      </c>
      <c r="M21" s="4">
        <v>18</v>
      </c>
    </row>
    <row r="22" spans="1:13" x14ac:dyDescent="0.35">
      <c r="A22" s="6" t="s">
        <v>48</v>
      </c>
      <c r="B22" s="4">
        <v>19</v>
      </c>
      <c r="C22" s="4">
        <f t="shared" si="0"/>
        <v>128</v>
      </c>
      <c r="D22" s="11" t="s">
        <v>61</v>
      </c>
      <c r="E22" s="11" t="s">
        <v>27</v>
      </c>
      <c r="F22" s="14">
        <v>190</v>
      </c>
      <c r="G22" s="14">
        <f t="shared" si="1"/>
        <v>38</v>
      </c>
      <c r="H22" s="14">
        <v>200</v>
      </c>
      <c r="I22" s="14">
        <f t="shared" si="2"/>
        <v>60</v>
      </c>
      <c r="J22" s="14">
        <v>60</v>
      </c>
      <c r="K22" s="20">
        <f t="shared" si="3"/>
        <v>30</v>
      </c>
      <c r="L22" s="14">
        <f t="shared" si="4"/>
        <v>128</v>
      </c>
      <c r="M22" s="4">
        <v>19</v>
      </c>
    </row>
    <row r="23" spans="1:13" x14ac:dyDescent="0.35">
      <c r="A23" s="6" t="s">
        <v>48</v>
      </c>
      <c r="B23" s="4">
        <v>20</v>
      </c>
      <c r="C23" s="4">
        <f t="shared" si="0"/>
        <v>125</v>
      </c>
      <c r="D23" s="11" t="s">
        <v>96</v>
      </c>
      <c r="E23" s="11" t="s">
        <v>97</v>
      </c>
      <c r="F23" s="14">
        <v>0</v>
      </c>
      <c r="G23" s="14">
        <f t="shared" si="1"/>
        <v>0</v>
      </c>
      <c r="H23" s="14">
        <v>0</v>
      </c>
      <c r="I23" s="14">
        <f t="shared" si="2"/>
        <v>0</v>
      </c>
      <c r="J23" s="14">
        <v>250</v>
      </c>
      <c r="K23" s="20">
        <f t="shared" si="3"/>
        <v>125</v>
      </c>
      <c r="L23" s="14">
        <f t="shared" si="4"/>
        <v>125</v>
      </c>
      <c r="M23" s="4">
        <v>20</v>
      </c>
    </row>
    <row r="24" spans="1:13" x14ac:dyDescent="0.35">
      <c r="A24" s="6" t="s">
        <v>48</v>
      </c>
      <c r="B24" s="4">
        <v>21</v>
      </c>
      <c r="C24" s="14">
        <f>L24</f>
        <v>111</v>
      </c>
      <c r="D24" s="11" t="s">
        <v>15</v>
      </c>
      <c r="E24" s="12" t="s">
        <v>0</v>
      </c>
      <c r="F24" s="14">
        <v>60</v>
      </c>
      <c r="G24" s="14">
        <f>(F24/100)*20</f>
        <v>12</v>
      </c>
      <c r="H24" s="14">
        <v>130</v>
      </c>
      <c r="I24" s="14">
        <f>(H24/100)*30</f>
        <v>39</v>
      </c>
      <c r="J24" s="25">
        <v>120</v>
      </c>
      <c r="K24" s="20">
        <f>(J24/100)*50</f>
        <v>60</v>
      </c>
      <c r="L24" s="14">
        <f>SUM(G24,I24,K24)</f>
        <v>111</v>
      </c>
      <c r="M24" s="4">
        <v>21</v>
      </c>
    </row>
    <row r="25" spans="1:13" x14ac:dyDescent="0.35">
      <c r="A25" s="6" t="s">
        <v>48</v>
      </c>
      <c r="B25" s="4">
        <v>22</v>
      </c>
      <c r="C25" s="14">
        <f>L25</f>
        <v>109</v>
      </c>
      <c r="D25" s="11" t="s">
        <v>109</v>
      </c>
      <c r="E25" s="11" t="s">
        <v>5</v>
      </c>
      <c r="F25" s="14">
        <v>130</v>
      </c>
      <c r="G25" s="14">
        <f>(F25/100)*20</f>
        <v>26</v>
      </c>
      <c r="H25" s="14">
        <v>60</v>
      </c>
      <c r="I25" s="14">
        <f>(H25/100)*30</f>
        <v>18</v>
      </c>
      <c r="J25" s="25">
        <v>130</v>
      </c>
      <c r="K25" s="20">
        <f>(J25/100)*50</f>
        <v>65</v>
      </c>
      <c r="L25" s="14">
        <f>SUM(G25,I25,K25)</f>
        <v>109</v>
      </c>
      <c r="M25" s="4">
        <v>22</v>
      </c>
    </row>
    <row r="26" spans="1:13" s="3" customFormat="1" x14ac:dyDescent="0.35">
      <c r="A26" s="6" t="s">
        <v>117</v>
      </c>
      <c r="B26" s="4">
        <v>23</v>
      </c>
      <c r="C26" s="4">
        <f t="shared" si="0"/>
        <v>108</v>
      </c>
      <c r="D26" s="1" t="s">
        <v>67</v>
      </c>
      <c r="E26" s="11" t="s">
        <v>11</v>
      </c>
      <c r="F26" s="4">
        <v>200</v>
      </c>
      <c r="G26" s="14">
        <f t="shared" ref="G26:G61" si="5">(F26/100)*20</f>
        <v>40</v>
      </c>
      <c r="H26" s="4">
        <v>60</v>
      </c>
      <c r="I26" s="14">
        <f t="shared" si="2"/>
        <v>18</v>
      </c>
      <c r="J26" s="26">
        <v>100</v>
      </c>
      <c r="K26" s="20">
        <f t="shared" si="3"/>
        <v>50</v>
      </c>
      <c r="L26" s="14">
        <f t="shared" si="4"/>
        <v>108</v>
      </c>
      <c r="M26" s="4">
        <v>23</v>
      </c>
    </row>
    <row r="27" spans="1:13" s="3" customFormat="1" x14ac:dyDescent="0.35">
      <c r="A27" s="6" t="s">
        <v>117</v>
      </c>
      <c r="B27" s="4">
        <v>24</v>
      </c>
      <c r="C27" s="14">
        <f t="shared" si="0"/>
        <v>102</v>
      </c>
      <c r="D27" s="11" t="s">
        <v>35</v>
      </c>
      <c r="E27" s="11" t="s">
        <v>11</v>
      </c>
      <c r="F27" s="4">
        <v>170</v>
      </c>
      <c r="G27" s="14">
        <f t="shared" si="5"/>
        <v>34</v>
      </c>
      <c r="H27" s="4">
        <v>60</v>
      </c>
      <c r="I27" s="14">
        <f t="shared" si="2"/>
        <v>18</v>
      </c>
      <c r="J27" s="26">
        <v>100</v>
      </c>
      <c r="K27" s="20">
        <f t="shared" si="3"/>
        <v>50</v>
      </c>
      <c r="L27" s="14">
        <f t="shared" si="4"/>
        <v>102</v>
      </c>
      <c r="M27" s="4">
        <v>24</v>
      </c>
    </row>
    <row r="28" spans="1:13" s="3" customFormat="1" x14ac:dyDescent="0.35">
      <c r="A28" s="6" t="s">
        <v>49</v>
      </c>
      <c r="B28" s="4">
        <v>25</v>
      </c>
      <c r="C28" s="4">
        <f>L28</f>
        <v>95</v>
      </c>
      <c r="D28" s="11" t="s">
        <v>107</v>
      </c>
      <c r="E28" s="11" t="s">
        <v>0</v>
      </c>
      <c r="F28" s="14">
        <v>0</v>
      </c>
      <c r="G28" s="14">
        <f>(F28/100)*20</f>
        <v>0</v>
      </c>
      <c r="H28" s="14">
        <v>0</v>
      </c>
      <c r="I28" s="14">
        <f>(H28/100)*30</f>
        <v>0</v>
      </c>
      <c r="J28" s="25">
        <v>190</v>
      </c>
      <c r="K28" s="14">
        <f>(J28/100)*50</f>
        <v>95</v>
      </c>
      <c r="L28" s="14">
        <f>SUM(G28,I28,K28)</f>
        <v>95</v>
      </c>
      <c r="M28" s="4">
        <v>25</v>
      </c>
    </row>
    <row r="29" spans="1:13" s="3" customFormat="1" x14ac:dyDescent="0.35">
      <c r="A29" s="6" t="s">
        <v>49</v>
      </c>
      <c r="B29" s="4">
        <v>26</v>
      </c>
      <c r="C29" s="4">
        <f>L29</f>
        <v>94.5</v>
      </c>
      <c r="D29" s="11" t="s">
        <v>121</v>
      </c>
      <c r="E29" s="11" t="s">
        <v>87</v>
      </c>
      <c r="F29" s="1"/>
      <c r="G29" s="14">
        <v>0</v>
      </c>
      <c r="H29" s="4">
        <v>15</v>
      </c>
      <c r="I29" s="14">
        <f>(H29/100)*30</f>
        <v>4.5</v>
      </c>
      <c r="J29" s="26">
        <v>180</v>
      </c>
      <c r="K29" s="14">
        <f>(J29/100)*50</f>
        <v>90</v>
      </c>
      <c r="L29" s="14">
        <f>SUM(G29,I29,K29)</f>
        <v>94.5</v>
      </c>
      <c r="M29" s="4">
        <v>26</v>
      </c>
    </row>
    <row r="30" spans="1:13" x14ac:dyDescent="0.35">
      <c r="A30" s="6" t="s">
        <v>49</v>
      </c>
      <c r="B30" s="4">
        <v>27</v>
      </c>
      <c r="C30" s="4">
        <f>L30</f>
        <v>93.5</v>
      </c>
      <c r="D30" s="11" t="s">
        <v>62</v>
      </c>
      <c r="E30" s="11" t="s">
        <v>5</v>
      </c>
      <c r="F30" s="14">
        <v>120</v>
      </c>
      <c r="G30" s="14">
        <f>(F30/100)*20</f>
        <v>24</v>
      </c>
      <c r="H30" s="14">
        <v>15</v>
      </c>
      <c r="I30" s="14">
        <f>(H30/100)*30</f>
        <v>4.5</v>
      </c>
      <c r="J30" s="25">
        <v>130</v>
      </c>
      <c r="K30" s="20">
        <f>(J30/100)*50</f>
        <v>65</v>
      </c>
      <c r="L30" s="14">
        <f>SUM(G30,I30,K30)</f>
        <v>93.5</v>
      </c>
      <c r="M30" s="4">
        <v>27</v>
      </c>
    </row>
    <row r="31" spans="1:13" s="3" customFormat="1" x14ac:dyDescent="0.35">
      <c r="A31" s="6" t="s">
        <v>49</v>
      </c>
      <c r="B31" s="4">
        <v>28</v>
      </c>
      <c r="C31" s="14">
        <f>L31</f>
        <v>90.5</v>
      </c>
      <c r="D31" s="11" t="s">
        <v>32</v>
      </c>
      <c r="E31" s="11" t="s">
        <v>21</v>
      </c>
      <c r="F31" s="14">
        <v>130</v>
      </c>
      <c r="G31" s="14">
        <f>(F31/100)*20</f>
        <v>26</v>
      </c>
      <c r="H31" s="14">
        <v>15</v>
      </c>
      <c r="I31" s="14">
        <f>(H31/100)*30</f>
        <v>4.5</v>
      </c>
      <c r="J31" s="25">
        <v>120</v>
      </c>
      <c r="K31" s="20">
        <f>(J31/100)*50</f>
        <v>60</v>
      </c>
      <c r="L31" s="14">
        <f>SUM(G31,I31,K31)</f>
        <v>90.5</v>
      </c>
      <c r="M31" s="4">
        <v>28</v>
      </c>
    </row>
    <row r="32" spans="1:13" s="31" customFormat="1" x14ac:dyDescent="0.35">
      <c r="A32" s="27" t="s">
        <v>49</v>
      </c>
      <c r="B32" s="26">
        <v>29</v>
      </c>
      <c r="C32" s="26">
        <f t="shared" si="0"/>
        <v>80</v>
      </c>
      <c r="D32" s="28" t="s">
        <v>120</v>
      </c>
      <c r="E32" s="29" t="s">
        <v>119</v>
      </c>
      <c r="F32" s="26">
        <v>400</v>
      </c>
      <c r="G32" s="25">
        <f t="shared" si="5"/>
        <v>80</v>
      </c>
      <c r="H32" s="26">
        <v>0</v>
      </c>
      <c r="I32" s="25">
        <f t="shared" si="2"/>
        <v>0</v>
      </c>
      <c r="J32" s="26">
        <v>0</v>
      </c>
      <c r="K32" s="30">
        <f t="shared" si="3"/>
        <v>0</v>
      </c>
      <c r="L32" s="25">
        <f t="shared" si="4"/>
        <v>80</v>
      </c>
      <c r="M32" s="26">
        <v>29</v>
      </c>
    </row>
    <row r="33" spans="1:13" s="3" customFormat="1" x14ac:dyDescent="0.35">
      <c r="A33" s="6" t="s">
        <v>49</v>
      </c>
      <c r="B33" s="4">
        <v>30</v>
      </c>
      <c r="C33" s="4">
        <f>L33</f>
        <v>67.5</v>
      </c>
      <c r="D33" s="11" t="s">
        <v>65</v>
      </c>
      <c r="E33" s="11" t="s">
        <v>25</v>
      </c>
      <c r="F33" s="14">
        <v>15</v>
      </c>
      <c r="G33" s="14">
        <f>(F33/100)*20</f>
        <v>3</v>
      </c>
      <c r="H33" s="14">
        <v>15</v>
      </c>
      <c r="I33" s="14">
        <f>(H33/100)*30</f>
        <v>4.5</v>
      </c>
      <c r="J33" s="25">
        <v>120</v>
      </c>
      <c r="K33" s="20">
        <f>(J33/100)*50</f>
        <v>60</v>
      </c>
      <c r="L33" s="14">
        <f>SUM(G33,I33,K33)</f>
        <v>67.5</v>
      </c>
      <c r="M33" s="4">
        <v>30</v>
      </c>
    </row>
    <row r="34" spans="1:13" x14ac:dyDescent="0.35">
      <c r="A34" s="6" t="s">
        <v>49</v>
      </c>
      <c r="B34" s="4">
        <v>31</v>
      </c>
      <c r="C34" s="4">
        <f>L34</f>
        <v>64</v>
      </c>
      <c r="D34" s="11" t="s">
        <v>9</v>
      </c>
      <c r="E34" s="11" t="s">
        <v>5</v>
      </c>
      <c r="F34" s="4">
        <v>20</v>
      </c>
      <c r="G34" s="14">
        <f>(F34/100)*20</f>
        <v>4</v>
      </c>
      <c r="H34" s="4">
        <v>100</v>
      </c>
      <c r="I34" s="14">
        <f>(H34/100)*30</f>
        <v>30</v>
      </c>
      <c r="J34" s="26">
        <v>60</v>
      </c>
      <c r="K34" s="20">
        <f>(J34/100)*50</f>
        <v>30</v>
      </c>
      <c r="L34" s="14">
        <f>SUM(G34,I34,K34)</f>
        <v>64</v>
      </c>
      <c r="M34" s="4">
        <v>31</v>
      </c>
    </row>
    <row r="35" spans="1:13" x14ac:dyDescent="0.35">
      <c r="A35" s="6" t="s">
        <v>49</v>
      </c>
      <c r="B35" s="4">
        <v>32</v>
      </c>
      <c r="C35" s="14">
        <f t="shared" si="0"/>
        <v>64</v>
      </c>
      <c r="D35" s="11" t="s">
        <v>68</v>
      </c>
      <c r="E35" s="11" t="s">
        <v>5</v>
      </c>
      <c r="F35" s="4">
        <v>170</v>
      </c>
      <c r="G35" s="14">
        <f t="shared" si="5"/>
        <v>34</v>
      </c>
      <c r="H35" s="4">
        <v>100</v>
      </c>
      <c r="I35" s="14">
        <f t="shared" si="2"/>
        <v>30</v>
      </c>
      <c r="J35" s="26">
        <v>0</v>
      </c>
      <c r="K35" s="20">
        <f t="shared" si="3"/>
        <v>0</v>
      </c>
      <c r="L35" s="14">
        <f t="shared" si="4"/>
        <v>64</v>
      </c>
      <c r="M35" s="4">
        <v>32</v>
      </c>
    </row>
    <row r="36" spans="1:13" s="3" customFormat="1" x14ac:dyDescent="0.35">
      <c r="A36" s="6" t="s">
        <v>49</v>
      </c>
      <c r="B36" s="4">
        <v>33</v>
      </c>
      <c r="C36" s="4">
        <f>L36</f>
        <v>60</v>
      </c>
      <c r="D36" s="11" t="s">
        <v>114</v>
      </c>
      <c r="E36" s="11" t="s">
        <v>1</v>
      </c>
      <c r="F36" s="14">
        <v>0</v>
      </c>
      <c r="G36" s="14">
        <f t="shared" ref="G36" si="6">(F36/100)*20</f>
        <v>0</v>
      </c>
      <c r="H36" s="14">
        <v>0</v>
      </c>
      <c r="I36" s="14">
        <f t="shared" ref="I36" si="7">(H36/100)*30</f>
        <v>0</v>
      </c>
      <c r="J36" s="25">
        <v>120</v>
      </c>
      <c r="K36" s="14">
        <f>(J36/100)*50</f>
        <v>60</v>
      </c>
      <c r="L36" s="14">
        <f>SUM(G36,I36,K36)</f>
        <v>60</v>
      </c>
      <c r="M36" s="4">
        <v>33</v>
      </c>
    </row>
    <row r="37" spans="1:13" x14ac:dyDescent="0.35">
      <c r="A37" s="6" t="s">
        <v>49</v>
      </c>
      <c r="B37" s="4">
        <v>34</v>
      </c>
      <c r="C37" s="4">
        <f t="shared" si="0"/>
        <v>60</v>
      </c>
      <c r="D37" s="11" t="s">
        <v>83</v>
      </c>
      <c r="E37" s="11" t="s">
        <v>25</v>
      </c>
      <c r="F37" s="14">
        <v>0</v>
      </c>
      <c r="G37" s="14">
        <f t="shared" si="5"/>
        <v>0</v>
      </c>
      <c r="H37" s="14">
        <v>200</v>
      </c>
      <c r="I37" s="14">
        <f t="shared" si="2"/>
        <v>60</v>
      </c>
      <c r="J37" s="25">
        <v>0</v>
      </c>
      <c r="K37" s="20">
        <f t="shared" si="3"/>
        <v>0</v>
      </c>
      <c r="L37" s="14">
        <f t="shared" si="4"/>
        <v>60</v>
      </c>
      <c r="M37" s="4">
        <v>34</v>
      </c>
    </row>
    <row r="38" spans="1:13" s="3" customFormat="1" x14ac:dyDescent="0.35">
      <c r="A38" s="6" t="s">
        <v>118</v>
      </c>
      <c r="B38" s="4">
        <v>35</v>
      </c>
      <c r="C38" s="4">
        <f t="shared" si="0"/>
        <v>54</v>
      </c>
      <c r="D38" s="11" t="s">
        <v>28</v>
      </c>
      <c r="E38" s="11" t="s">
        <v>27</v>
      </c>
      <c r="F38" s="14">
        <v>0</v>
      </c>
      <c r="G38" s="14">
        <f t="shared" si="5"/>
        <v>0</v>
      </c>
      <c r="H38" s="14">
        <v>180</v>
      </c>
      <c r="I38" s="14">
        <f t="shared" si="2"/>
        <v>54</v>
      </c>
      <c r="J38" s="14">
        <v>0</v>
      </c>
      <c r="K38" s="20">
        <f t="shared" si="3"/>
        <v>0</v>
      </c>
      <c r="L38" s="14">
        <f t="shared" si="4"/>
        <v>54</v>
      </c>
      <c r="M38" s="4">
        <v>35</v>
      </c>
    </row>
    <row r="39" spans="1:13" s="3" customFormat="1" x14ac:dyDescent="0.35">
      <c r="A39" s="6" t="s">
        <v>118</v>
      </c>
      <c r="B39" s="4">
        <v>36</v>
      </c>
      <c r="C39" s="4">
        <f t="shared" si="0"/>
        <v>50</v>
      </c>
      <c r="D39" s="23" t="s">
        <v>98</v>
      </c>
      <c r="E39" s="11" t="s">
        <v>1</v>
      </c>
      <c r="F39" s="14">
        <v>0</v>
      </c>
      <c r="G39" s="14">
        <f t="shared" si="5"/>
        <v>0</v>
      </c>
      <c r="H39" s="14">
        <v>0</v>
      </c>
      <c r="I39" s="14">
        <f t="shared" si="2"/>
        <v>0</v>
      </c>
      <c r="J39" s="14">
        <v>100</v>
      </c>
      <c r="K39" s="20">
        <f t="shared" si="3"/>
        <v>50</v>
      </c>
      <c r="L39" s="14">
        <f t="shared" si="4"/>
        <v>50</v>
      </c>
      <c r="M39" s="4">
        <v>36</v>
      </c>
    </row>
    <row r="40" spans="1:13" s="3" customFormat="1" x14ac:dyDescent="0.35">
      <c r="A40" s="6" t="s">
        <v>118</v>
      </c>
      <c r="B40" s="4">
        <v>37</v>
      </c>
      <c r="C40" s="4">
        <f t="shared" si="0"/>
        <v>47</v>
      </c>
      <c r="D40" s="15" t="s">
        <v>73</v>
      </c>
      <c r="E40" s="15" t="s">
        <v>13</v>
      </c>
      <c r="F40" s="16">
        <v>5</v>
      </c>
      <c r="G40" s="14">
        <f t="shared" si="5"/>
        <v>1</v>
      </c>
      <c r="H40" s="14">
        <v>120</v>
      </c>
      <c r="I40" s="14">
        <f t="shared" si="2"/>
        <v>36</v>
      </c>
      <c r="J40" s="14">
        <v>20</v>
      </c>
      <c r="K40" s="20">
        <f t="shared" si="3"/>
        <v>10</v>
      </c>
      <c r="L40" s="14">
        <f t="shared" si="4"/>
        <v>47</v>
      </c>
      <c r="M40" s="4">
        <v>37</v>
      </c>
    </row>
    <row r="41" spans="1:13" x14ac:dyDescent="0.35">
      <c r="A41" s="6" t="s">
        <v>118</v>
      </c>
      <c r="B41" s="4">
        <v>38</v>
      </c>
      <c r="C41" s="4">
        <f t="shared" si="0"/>
        <v>44</v>
      </c>
      <c r="D41" s="11" t="s">
        <v>24</v>
      </c>
      <c r="E41" s="11" t="s">
        <v>25</v>
      </c>
      <c r="F41" s="14">
        <v>20</v>
      </c>
      <c r="G41" s="14">
        <f t="shared" si="5"/>
        <v>4</v>
      </c>
      <c r="H41" s="14">
        <v>100</v>
      </c>
      <c r="I41" s="14">
        <f t="shared" si="2"/>
        <v>30</v>
      </c>
      <c r="J41" s="14">
        <v>20</v>
      </c>
      <c r="K41" s="20">
        <f t="shared" si="3"/>
        <v>10</v>
      </c>
      <c r="L41" s="14">
        <f t="shared" si="4"/>
        <v>44</v>
      </c>
      <c r="M41" s="4">
        <v>38</v>
      </c>
    </row>
    <row r="42" spans="1:13" x14ac:dyDescent="0.35">
      <c r="A42" s="6" t="s">
        <v>118</v>
      </c>
      <c r="B42" s="4">
        <v>39</v>
      </c>
      <c r="C42" s="4">
        <f t="shared" si="0"/>
        <v>40</v>
      </c>
      <c r="D42" s="1" t="s">
        <v>45</v>
      </c>
      <c r="E42" s="11" t="s">
        <v>122</v>
      </c>
      <c r="F42" s="4">
        <v>200</v>
      </c>
      <c r="G42" s="14">
        <f t="shared" si="5"/>
        <v>40</v>
      </c>
      <c r="H42" s="4">
        <v>0</v>
      </c>
      <c r="I42" s="14">
        <f t="shared" si="2"/>
        <v>0</v>
      </c>
      <c r="J42" s="4">
        <v>0</v>
      </c>
      <c r="K42" s="20">
        <f t="shared" si="3"/>
        <v>0</v>
      </c>
      <c r="L42" s="14">
        <f t="shared" si="4"/>
        <v>40</v>
      </c>
      <c r="M42" s="4">
        <v>39</v>
      </c>
    </row>
    <row r="43" spans="1:13" x14ac:dyDescent="0.35">
      <c r="A43" s="6" t="s">
        <v>118</v>
      </c>
      <c r="B43" s="4">
        <v>40</v>
      </c>
      <c r="C43" s="4">
        <f t="shared" ref="C43:C78" si="8">L43</f>
        <v>39</v>
      </c>
      <c r="D43" s="1" t="s">
        <v>88</v>
      </c>
      <c r="E43" s="11" t="s">
        <v>123</v>
      </c>
      <c r="F43" s="14">
        <v>0</v>
      </c>
      <c r="G43" s="14">
        <f t="shared" si="5"/>
        <v>0</v>
      </c>
      <c r="H43" s="14">
        <v>130</v>
      </c>
      <c r="I43" s="14">
        <f t="shared" ref="I43:I61" si="9">(H43/100)*30</f>
        <v>39</v>
      </c>
      <c r="J43" s="14">
        <v>0</v>
      </c>
      <c r="K43" s="20">
        <f t="shared" ref="K43:K71" si="10">(J43/100)*50</f>
        <v>0</v>
      </c>
      <c r="L43" s="14">
        <f t="shared" ref="L43:L78" si="11">SUM(G43,I43,K43)</f>
        <v>39</v>
      </c>
      <c r="M43" s="4">
        <v>40</v>
      </c>
    </row>
    <row r="44" spans="1:13" s="3" customFormat="1" x14ac:dyDescent="0.35">
      <c r="A44" s="6" t="s">
        <v>50</v>
      </c>
      <c r="B44" s="4">
        <v>41</v>
      </c>
      <c r="C44" s="14">
        <f t="shared" si="8"/>
        <v>37.5</v>
      </c>
      <c r="D44" s="11" t="s">
        <v>76</v>
      </c>
      <c r="E44" s="11" t="s">
        <v>55</v>
      </c>
      <c r="F44" s="14">
        <v>120</v>
      </c>
      <c r="G44" s="14">
        <f t="shared" si="5"/>
        <v>24</v>
      </c>
      <c r="H44" s="14">
        <v>20</v>
      </c>
      <c r="I44" s="14">
        <f t="shared" si="9"/>
        <v>6</v>
      </c>
      <c r="J44" s="14">
        <v>15</v>
      </c>
      <c r="K44" s="20">
        <f t="shared" si="10"/>
        <v>7.5</v>
      </c>
      <c r="L44" s="14">
        <f t="shared" si="11"/>
        <v>37.5</v>
      </c>
      <c r="M44" s="4">
        <v>41</v>
      </c>
    </row>
    <row r="45" spans="1:13" s="3" customFormat="1" x14ac:dyDescent="0.35">
      <c r="A45" s="6" t="s">
        <v>50</v>
      </c>
      <c r="B45" s="4">
        <v>41</v>
      </c>
      <c r="C45" s="4">
        <f t="shared" si="8"/>
        <v>37.5</v>
      </c>
      <c r="D45" s="11" t="s">
        <v>57</v>
      </c>
      <c r="E45" s="11" t="s">
        <v>52</v>
      </c>
      <c r="F45" s="14">
        <v>120</v>
      </c>
      <c r="G45" s="14">
        <f t="shared" si="5"/>
        <v>24</v>
      </c>
      <c r="H45" s="14">
        <v>20</v>
      </c>
      <c r="I45" s="14">
        <f t="shared" si="9"/>
        <v>6</v>
      </c>
      <c r="J45" s="14">
        <v>15</v>
      </c>
      <c r="K45" s="20">
        <f t="shared" si="10"/>
        <v>7.5</v>
      </c>
      <c r="L45" s="14">
        <f t="shared" si="11"/>
        <v>37.5</v>
      </c>
      <c r="M45" s="4">
        <v>41</v>
      </c>
    </row>
    <row r="46" spans="1:13" x14ac:dyDescent="0.35">
      <c r="A46" s="6" t="s">
        <v>50</v>
      </c>
      <c r="B46" s="4">
        <v>43</v>
      </c>
      <c r="C46" s="4">
        <f t="shared" si="8"/>
        <v>36</v>
      </c>
      <c r="D46" s="11" t="s">
        <v>33</v>
      </c>
      <c r="E46" s="11" t="s">
        <v>34</v>
      </c>
      <c r="F46" s="14">
        <v>0</v>
      </c>
      <c r="G46" s="14">
        <f t="shared" si="5"/>
        <v>0</v>
      </c>
      <c r="H46" s="14">
        <v>120</v>
      </c>
      <c r="I46" s="14">
        <f t="shared" si="9"/>
        <v>36</v>
      </c>
      <c r="J46" s="14">
        <v>0</v>
      </c>
      <c r="K46" s="20">
        <f t="shared" si="10"/>
        <v>0</v>
      </c>
      <c r="L46" s="14">
        <f t="shared" si="11"/>
        <v>36</v>
      </c>
      <c r="M46" s="4">
        <v>43</v>
      </c>
    </row>
    <row r="47" spans="1:13" s="3" customFormat="1" x14ac:dyDescent="0.35">
      <c r="A47" s="6" t="s">
        <v>50</v>
      </c>
      <c r="B47" s="4">
        <v>44</v>
      </c>
      <c r="C47" s="4">
        <f>L47</f>
        <v>34</v>
      </c>
      <c r="D47" s="11" t="s">
        <v>63</v>
      </c>
      <c r="E47" s="11" t="s">
        <v>25</v>
      </c>
      <c r="F47" s="14">
        <v>15</v>
      </c>
      <c r="G47" s="14">
        <f>(F47/100)*20</f>
        <v>3</v>
      </c>
      <c r="H47" s="14">
        <v>70</v>
      </c>
      <c r="I47" s="14">
        <f>(H47/100)*30</f>
        <v>21</v>
      </c>
      <c r="J47" s="14">
        <v>20</v>
      </c>
      <c r="K47" s="20">
        <f>(J47/100)*50</f>
        <v>10</v>
      </c>
      <c r="L47" s="14">
        <f>SUM(G47,I47,K47)</f>
        <v>34</v>
      </c>
      <c r="M47" s="4">
        <v>44</v>
      </c>
    </row>
    <row r="48" spans="1:13" s="3" customFormat="1" x14ac:dyDescent="0.35">
      <c r="A48" s="6" t="s">
        <v>50</v>
      </c>
      <c r="B48" s="4">
        <v>44</v>
      </c>
      <c r="C48" s="4">
        <f t="shared" si="8"/>
        <v>34</v>
      </c>
      <c r="D48" s="11" t="s">
        <v>17</v>
      </c>
      <c r="E48" s="11" t="s">
        <v>13</v>
      </c>
      <c r="F48" s="4">
        <v>170</v>
      </c>
      <c r="G48" s="14">
        <f t="shared" si="5"/>
        <v>34</v>
      </c>
      <c r="H48" s="4">
        <v>0</v>
      </c>
      <c r="I48" s="14">
        <f t="shared" si="9"/>
        <v>0</v>
      </c>
      <c r="J48" s="4">
        <v>0</v>
      </c>
      <c r="K48" s="20">
        <f t="shared" si="10"/>
        <v>0</v>
      </c>
      <c r="L48" s="14">
        <f t="shared" si="11"/>
        <v>34</v>
      </c>
      <c r="M48" s="4">
        <v>44</v>
      </c>
    </row>
    <row r="49" spans="1:13" s="3" customFormat="1" x14ac:dyDescent="0.35">
      <c r="A49" s="6" t="s">
        <v>50</v>
      </c>
      <c r="B49" s="4">
        <v>46</v>
      </c>
      <c r="C49" s="4">
        <f t="shared" si="8"/>
        <v>30</v>
      </c>
      <c r="D49" s="11" t="s">
        <v>82</v>
      </c>
      <c r="E49" s="11" t="s">
        <v>25</v>
      </c>
      <c r="F49" s="14">
        <v>0</v>
      </c>
      <c r="G49" s="14">
        <f t="shared" si="5"/>
        <v>0</v>
      </c>
      <c r="H49" s="14">
        <v>100</v>
      </c>
      <c r="I49" s="14">
        <f t="shared" si="9"/>
        <v>30</v>
      </c>
      <c r="J49" s="14"/>
      <c r="K49" s="20">
        <f t="shared" si="10"/>
        <v>0</v>
      </c>
      <c r="L49" s="14">
        <f t="shared" si="11"/>
        <v>30</v>
      </c>
      <c r="M49" s="4">
        <v>46</v>
      </c>
    </row>
    <row r="50" spans="1:13" x14ac:dyDescent="0.35">
      <c r="A50" s="6" t="s">
        <v>50</v>
      </c>
      <c r="B50" s="4">
        <v>47</v>
      </c>
      <c r="C50" s="4">
        <f>L50</f>
        <v>24</v>
      </c>
      <c r="D50" s="11" t="s">
        <v>74</v>
      </c>
      <c r="E50" s="11" t="s">
        <v>52</v>
      </c>
      <c r="F50" s="14">
        <v>15</v>
      </c>
      <c r="G50" s="14">
        <f>(F50/100)*20</f>
        <v>3</v>
      </c>
      <c r="H50" s="14">
        <v>70</v>
      </c>
      <c r="I50" s="14">
        <f>(H50/100)*30</f>
        <v>21</v>
      </c>
      <c r="J50" s="14">
        <v>0</v>
      </c>
      <c r="K50" s="20">
        <f>(J50/100)*50</f>
        <v>0</v>
      </c>
      <c r="L50" s="14">
        <f>SUM(G50,I50,K50)</f>
        <v>24</v>
      </c>
      <c r="M50" s="4">
        <v>47</v>
      </c>
    </row>
    <row r="51" spans="1:13" x14ac:dyDescent="0.35">
      <c r="A51" s="6" t="s">
        <v>50</v>
      </c>
      <c r="B51" s="4">
        <v>48</v>
      </c>
      <c r="C51" s="14">
        <f t="shared" si="8"/>
        <v>24</v>
      </c>
      <c r="D51" s="11" t="s">
        <v>58</v>
      </c>
      <c r="E51" s="11" t="s">
        <v>52</v>
      </c>
      <c r="F51" s="14">
        <v>120</v>
      </c>
      <c r="G51" s="14">
        <f t="shared" si="5"/>
        <v>24</v>
      </c>
      <c r="H51" s="14">
        <v>0</v>
      </c>
      <c r="I51" s="14">
        <f t="shared" si="9"/>
        <v>0</v>
      </c>
      <c r="J51" s="14">
        <v>0</v>
      </c>
      <c r="K51" s="20">
        <f t="shared" si="10"/>
        <v>0</v>
      </c>
      <c r="L51" s="14">
        <f t="shared" si="11"/>
        <v>24</v>
      </c>
      <c r="M51" s="4">
        <v>48</v>
      </c>
    </row>
    <row r="52" spans="1:13" x14ac:dyDescent="0.35">
      <c r="A52" s="6" t="s">
        <v>50</v>
      </c>
      <c r="B52" s="4">
        <v>49</v>
      </c>
      <c r="C52" s="4">
        <f t="shared" si="8"/>
        <v>20</v>
      </c>
      <c r="D52" s="11" t="s">
        <v>22</v>
      </c>
      <c r="E52" s="11" t="s">
        <v>21</v>
      </c>
      <c r="F52" s="14">
        <v>20</v>
      </c>
      <c r="G52" s="14">
        <f t="shared" si="5"/>
        <v>4</v>
      </c>
      <c r="H52" s="14">
        <v>20</v>
      </c>
      <c r="I52" s="14">
        <f t="shared" si="9"/>
        <v>6</v>
      </c>
      <c r="J52" s="14">
        <v>20</v>
      </c>
      <c r="K52" s="20">
        <f t="shared" si="10"/>
        <v>10</v>
      </c>
      <c r="L52" s="14">
        <f t="shared" si="11"/>
        <v>20</v>
      </c>
      <c r="M52" s="4">
        <v>49</v>
      </c>
    </row>
    <row r="53" spans="1:13" x14ac:dyDescent="0.35">
      <c r="A53" s="6" t="s">
        <v>50</v>
      </c>
      <c r="B53" s="4">
        <v>50</v>
      </c>
      <c r="C53" s="14">
        <f t="shared" si="8"/>
        <v>19</v>
      </c>
      <c r="D53" s="11" t="s">
        <v>18</v>
      </c>
      <c r="E53" s="11" t="s">
        <v>11</v>
      </c>
      <c r="F53" s="14">
        <v>5</v>
      </c>
      <c r="G53" s="14">
        <f t="shared" si="5"/>
        <v>1</v>
      </c>
      <c r="H53" s="14">
        <v>60</v>
      </c>
      <c r="I53" s="14">
        <f t="shared" si="9"/>
        <v>18</v>
      </c>
      <c r="J53" s="14">
        <v>0</v>
      </c>
      <c r="K53" s="20">
        <f t="shared" si="10"/>
        <v>0</v>
      </c>
      <c r="L53" s="14">
        <f t="shared" si="11"/>
        <v>19</v>
      </c>
      <c r="M53" s="4">
        <v>50</v>
      </c>
    </row>
    <row r="54" spans="1:13" s="3" customFormat="1" x14ac:dyDescent="0.35">
      <c r="A54" s="6" t="s">
        <v>50</v>
      </c>
      <c r="B54" s="4">
        <v>51</v>
      </c>
      <c r="C54" s="14">
        <f t="shared" si="8"/>
        <v>15</v>
      </c>
      <c r="D54" s="11" t="s">
        <v>64</v>
      </c>
      <c r="E54" s="11" t="s">
        <v>25</v>
      </c>
      <c r="F54" s="14">
        <v>15</v>
      </c>
      <c r="G54" s="14">
        <f t="shared" si="5"/>
        <v>3</v>
      </c>
      <c r="H54" s="14">
        <v>15</v>
      </c>
      <c r="I54" s="14">
        <f t="shared" si="9"/>
        <v>4.5</v>
      </c>
      <c r="J54" s="14">
        <v>15</v>
      </c>
      <c r="K54" s="20">
        <f t="shared" si="10"/>
        <v>7.5</v>
      </c>
      <c r="L54" s="14">
        <f t="shared" si="11"/>
        <v>15</v>
      </c>
      <c r="M54" s="4">
        <v>51</v>
      </c>
    </row>
    <row r="55" spans="1:13" x14ac:dyDescent="0.35">
      <c r="A55" s="6" t="s">
        <v>50</v>
      </c>
      <c r="B55" s="4">
        <v>51</v>
      </c>
      <c r="C55" s="4">
        <f t="shared" si="8"/>
        <v>15</v>
      </c>
      <c r="D55" s="11" t="s">
        <v>105</v>
      </c>
      <c r="E55" s="11" t="s">
        <v>25</v>
      </c>
      <c r="F55" s="14">
        <v>15</v>
      </c>
      <c r="G55" s="14">
        <f t="shared" si="5"/>
        <v>3</v>
      </c>
      <c r="H55" s="14">
        <v>15</v>
      </c>
      <c r="I55" s="14">
        <f t="shared" si="9"/>
        <v>4.5</v>
      </c>
      <c r="J55" s="14">
        <v>15</v>
      </c>
      <c r="K55" s="20">
        <f t="shared" si="10"/>
        <v>7.5</v>
      </c>
      <c r="L55" s="14">
        <f t="shared" si="11"/>
        <v>15</v>
      </c>
      <c r="M55" s="4">
        <v>51</v>
      </c>
    </row>
    <row r="56" spans="1:13" s="3" customFormat="1" x14ac:dyDescent="0.35">
      <c r="A56" s="6" t="s">
        <v>50</v>
      </c>
      <c r="B56" s="4">
        <v>53</v>
      </c>
      <c r="C56" s="4">
        <f t="shared" si="8"/>
        <v>12.5</v>
      </c>
      <c r="D56" s="11" t="s">
        <v>99</v>
      </c>
      <c r="E56" s="11" t="s">
        <v>100</v>
      </c>
      <c r="F56" s="14">
        <v>0</v>
      </c>
      <c r="G56" s="14">
        <f t="shared" si="5"/>
        <v>0</v>
      </c>
      <c r="H56" s="14">
        <v>0</v>
      </c>
      <c r="I56" s="14">
        <f t="shared" si="9"/>
        <v>0</v>
      </c>
      <c r="J56" s="14">
        <v>25</v>
      </c>
      <c r="K56" s="20">
        <f t="shared" si="10"/>
        <v>12.5</v>
      </c>
      <c r="L56" s="14">
        <f t="shared" si="11"/>
        <v>12.5</v>
      </c>
      <c r="M56" s="4">
        <v>53</v>
      </c>
    </row>
    <row r="57" spans="1:13" s="3" customFormat="1" x14ac:dyDescent="0.35">
      <c r="A57" s="6" t="s">
        <v>50</v>
      </c>
      <c r="B57" s="4">
        <v>53</v>
      </c>
      <c r="C57" s="4">
        <f t="shared" si="8"/>
        <v>12.5</v>
      </c>
      <c r="D57" s="11" t="s">
        <v>101</v>
      </c>
      <c r="E57" s="11" t="s">
        <v>11</v>
      </c>
      <c r="F57" s="14">
        <v>0</v>
      </c>
      <c r="G57" s="14">
        <f t="shared" si="5"/>
        <v>0</v>
      </c>
      <c r="H57" s="14">
        <v>0</v>
      </c>
      <c r="I57" s="14">
        <f t="shared" si="9"/>
        <v>0</v>
      </c>
      <c r="J57" s="14">
        <v>25</v>
      </c>
      <c r="K57" s="20">
        <f t="shared" si="10"/>
        <v>12.5</v>
      </c>
      <c r="L57" s="14">
        <f t="shared" si="11"/>
        <v>12.5</v>
      </c>
      <c r="M57" s="4">
        <v>53</v>
      </c>
    </row>
    <row r="58" spans="1:13" x14ac:dyDescent="0.35">
      <c r="A58" s="6" t="s">
        <v>50</v>
      </c>
      <c r="B58" s="4">
        <v>55</v>
      </c>
      <c r="C58" s="4">
        <f>L58</f>
        <v>12</v>
      </c>
      <c r="D58" s="1" t="s">
        <v>78</v>
      </c>
      <c r="E58" s="11" t="s">
        <v>5</v>
      </c>
      <c r="F58" s="1"/>
      <c r="G58" s="14">
        <f>(F58/100)*20</f>
        <v>0</v>
      </c>
      <c r="H58" s="4">
        <v>15</v>
      </c>
      <c r="I58" s="14">
        <f>(H58/100)*30</f>
        <v>4.5</v>
      </c>
      <c r="J58" s="4">
        <v>15</v>
      </c>
      <c r="K58" s="14">
        <f>(J58/100)*50</f>
        <v>7.5</v>
      </c>
      <c r="L58" s="14">
        <f>SUM(G58,I58,K58)</f>
        <v>12</v>
      </c>
      <c r="M58" s="4">
        <v>55</v>
      </c>
    </row>
    <row r="59" spans="1:13" s="3" customFormat="1" x14ac:dyDescent="0.35">
      <c r="A59" s="6" t="s">
        <v>50</v>
      </c>
      <c r="B59" s="4">
        <v>55</v>
      </c>
      <c r="C59" s="4">
        <f>L59</f>
        <v>12</v>
      </c>
      <c r="D59" s="1" t="s">
        <v>79</v>
      </c>
      <c r="E59" s="11" t="s">
        <v>5</v>
      </c>
      <c r="F59" s="1"/>
      <c r="G59" s="14">
        <v>0</v>
      </c>
      <c r="H59" s="4">
        <v>15</v>
      </c>
      <c r="I59" s="14">
        <f>(H59/100)*30</f>
        <v>4.5</v>
      </c>
      <c r="J59" s="4">
        <v>15</v>
      </c>
      <c r="K59" s="20">
        <f>(J59/100)*50</f>
        <v>7.5</v>
      </c>
      <c r="L59" s="14">
        <f>SUM(G59,I59,K59)</f>
        <v>12</v>
      </c>
      <c r="M59" s="4">
        <v>55</v>
      </c>
    </row>
    <row r="60" spans="1:13" s="3" customFormat="1" x14ac:dyDescent="0.35">
      <c r="A60" s="6" t="s">
        <v>50</v>
      </c>
      <c r="B60" s="4">
        <v>57</v>
      </c>
      <c r="C60" s="14">
        <f t="shared" si="8"/>
        <v>10.5</v>
      </c>
      <c r="D60" s="11" t="s">
        <v>75</v>
      </c>
      <c r="E60" s="11" t="s">
        <v>54</v>
      </c>
      <c r="F60" s="14">
        <v>15</v>
      </c>
      <c r="G60" s="14">
        <f t="shared" si="5"/>
        <v>3</v>
      </c>
      <c r="H60" s="14">
        <v>0</v>
      </c>
      <c r="I60" s="14">
        <f t="shared" si="9"/>
        <v>0</v>
      </c>
      <c r="J60" s="14">
        <v>15</v>
      </c>
      <c r="K60" s="20">
        <f t="shared" si="10"/>
        <v>7.5</v>
      </c>
      <c r="L60" s="14">
        <f t="shared" si="11"/>
        <v>10.5</v>
      </c>
      <c r="M60" s="4">
        <v>57</v>
      </c>
    </row>
    <row r="61" spans="1:13" s="3" customFormat="1" x14ac:dyDescent="0.35">
      <c r="A61" s="6" t="s">
        <v>50</v>
      </c>
      <c r="B61" s="4">
        <v>58</v>
      </c>
      <c r="C61" s="14">
        <f t="shared" si="8"/>
        <v>9.5</v>
      </c>
      <c r="D61" s="11" t="s">
        <v>70</v>
      </c>
      <c r="E61" s="11" t="s">
        <v>12</v>
      </c>
      <c r="F61" s="14">
        <v>10</v>
      </c>
      <c r="G61" s="14">
        <f t="shared" si="5"/>
        <v>2</v>
      </c>
      <c r="H61" s="14">
        <v>0</v>
      </c>
      <c r="I61" s="14">
        <f t="shared" si="9"/>
        <v>0</v>
      </c>
      <c r="J61" s="14">
        <v>15</v>
      </c>
      <c r="K61" s="20">
        <f t="shared" si="10"/>
        <v>7.5</v>
      </c>
      <c r="L61" s="14">
        <f t="shared" si="11"/>
        <v>9.5</v>
      </c>
      <c r="M61" s="4">
        <v>58</v>
      </c>
    </row>
    <row r="62" spans="1:13" s="3" customFormat="1" x14ac:dyDescent="0.35">
      <c r="A62" s="6" t="s">
        <v>50</v>
      </c>
      <c r="B62" s="4">
        <v>59</v>
      </c>
      <c r="C62" s="4">
        <f t="shared" si="8"/>
        <v>7.5</v>
      </c>
      <c r="D62" s="11" t="s">
        <v>110</v>
      </c>
      <c r="E62" s="11" t="s">
        <v>21</v>
      </c>
      <c r="F62" s="14">
        <v>0</v>
      </c>
      <c r="G62" s="14">
        <f>(F62/100)*20</f>
        <v>0</v>
      </c>
      <c r="H62" s="14">
        <v>0</v>
      </c>
      <c r="I62" s="14">
        <f>(H62/100)*30</f>
        <v>0</v>
      </c>
      <c r="J62" s="14">
        <v>15</v>
      </c>
      <c r="K62" s="14">
        <f>(J62/100)*50</f>
        <v>7.5</v>
      </c>
      <c r="L62" s="14">
        <f>SUM(G62,I62,K62)</f>
        <v>7.5</v>
      </c>
      <c r="M62" s="4">
        <v>59</v>
      </c>
    </row>
    <row r="63" spans="1:13" s="3" customFormat="1" x14ac:dyDescent="0.35">
      <c r="A63" s="6" t="s">
        <v>50</v>
      </c>
      <c r="B63" s="4">
        <v>59</v>
      </c>
      <c r="C63" s="4">
        <f t="shared" si="8"/>
        <v>7.5</v>
      </c>
      <c r="D63" s="11" t="s">
        <v>111</v>
      </c>
      <c r="E63" s="11" t="s">
        <v>21</v>
      </c>
      <c r="F63" s="14">
        <v>0</v>
      </c>
      <c r="G63" s="14">
        <f>(F63/100)*20</f>
        <v>0</v>
      </c>
      <c r="H63" s="14">
        <v>0</v>
      </c>
      <c r="I63" s="14">
        <f>(H63/100)*30</f>
        <v>0</v>
      </c>
      <c r="J63" s="14">
        <v>15</v>
      </c>
      <c r="K63" s="14">
        <f>(J63/100)*50</f>
        <v>7.5</v>
      </c>
      <c r="L63" s="14">
        <f>SUM(G63,I63,K63)</f>
        <v>7.5</v>
      </c>
      <c r="M63" s="4">
        <v>59</v>
      </c>
    </row>
    <row r="64" spans="1:13" s="3" customFormat="1" x14ac:dyDescent="0.35">
      <c r="A64" s="6" t="s">
        <v>50</v>
      </c>
      <c r="B64" s="4">
        <v>59</v>
      </c>
      <c r="C64" s="4">
        <f t="shared" si="8"/>
        <v>7.5</v>
      </c>
      <c r="D64" s="11" t="s">
        <v>112</v>
      </c>
      <c r="E64" s="11" t="s">
        <v>21</v>
      </c>
      <c r="F64" s="14">
        <v>0</v>
      </c>
      <c r="G64" s="14">
        <f>(F64/100)*20</f>
        <v>0</v>
      </c>
      <c r="H64" s="14">
        <v>0</v>
      </c>
      <c r="I64" s="14">
        <f>(H64/100)*30</f>
        <v>0</v>
      </c>
      <c r="J64" s="14">
        <v>15</v>
      </c>
      <c r="K64" s="14">
        <f>(J64/100)*50</f>
        <v>7.5</v>
      </c>
      <c r="L64" s="14">
        <f>SUM(G64,I64,K64)</f>
        <v>7.5</v>
      </c>
      <c r="M64" s="4">
        <v>59</v>
      </c>
    </row>
    <row r="65" spans="1:13" s="3" customFormat="1" x14ac:dyDescent="0.35">
      <c r="A65" s="6" t="s">
        <v>50</v>
      </c>
      <c r="B65" s="4">
        <v>59</v>
      </c>
      <c r="C65" s="4">
        <f t="shared" si="8"/>
        <v>7.5</v>
      </c>
      <c r="D65" s="11" t="s">
        <v>113</v>
      </c>
      <c r="E65" s="11" t="s">
        <v>106</v>
      </c>
      <c r="F65" s="14">
        <v>0</v>
      </c>
      <c r="G65" s="14">
        <f>(F65/100)*20</f>
        <v>0</v>
      </c>
      <c r="H65" s="14">
        <v>0</v>
      </c>
      <c r="I65" s="14">
        <f>(H65/100)*30</f>
        <v>0</v>
      </c>
      <c r="J65" s="14">
        <v>15</v>
      </c>
      <c r="K65" s="14">
        <f>(J65/100)*50</f>
        <v>7.5</v>
      </c>
      <c r="L65" s="14">
        <f>SUM(G65,I65,K65)</f>
        <v>7.5</v>
      </c>
      <c r="M65" s="4">
        <v>59</v>
      </c>
    </row>
    <row r="66" spans="1:13" s="3" customFormat="1" x14ac:dyDescent="0.35">
      <c r="A66" s="6" t="s">
        <v>50</v>
      </c>
      <c r="B66" s="4">
        <v>59</v>
      </c>
      <c r="C66" s="4">
        <v>7.5</v>
      </c>
      <c r="D66" s="11" t="s">
        <v>115</v>
      </c>
      <c r="E66" s="11" t="s">
        <v>25</v>
      </c>
      <c r="F66" s="14">
        <v>0</v>
      </c>
      <c r="G66" s="14">
        <f>(F66/100)*20</f>
        <v>0</v>
      </c>
      <c r="H66" s="14">
        <v>0</v>
      </c>
      <c r="I66" s="14">
        <f>(H66/100)*30</f>
        <v>0</v>
      </c>
      <c r="J66" s="14">
        <v>15</v>
      </c>
      <c r="K66" s="14">
        <f>(J66/100)*50</f>
        <v>7.5</v>
      </c>
      <c r="L66" s="14">
        <f>SUM(G66,I66,K66)</f>
        <v>7.5</v>
      </c>
      <c r="M66" s="4">
        <v>59</v>
      </c>
    </row>
    <row r="67" spans="1:13" x14ac:dyDescent="0.35">
      <c r="A67" s="6" t="s">
        <v>50</v>
      </c>
      <c r="B67" s="4">
        <v>64</v>
      </c>
      <c r="C67" s="4">
        <f t="shared" si="8"/>
        <v>6.5</v>
      </c>
      <c r="D67" s="11" t="s">
        <v>44</v>
      </c>
      <c r="E67" s="11" t="s">
        <v>21</v>
      </c>
      <c r="F67" s="14">
        <v>10</v>
      </c>
      <c r="G67" s="14">
        <f t="shared" ref="G67:G78" si="12">(F67/100)*20</f>
        <v>2</v>
      </c>
      <c r="H67" s="14">
        <v>15</v>
      </c>
      <c r="I67" s="14">
        <f t="shared" ref="I67:I78" si="13">(H67/100)*30</f>
        <v>4.5</v>
      </c>
      <c r="J67" s="14">
        <v>0</v>
      </c>
      <c r="K67" s="20">
        <f t="shared" si="10"/>
        <v>0</v>
      </c>
      <c r="L67" s="14">
        <f t="shared" si="11"/>
        <v>6.5</v>
      </c>
      <c r="M67" s="4">
        <v>64</v>
      </c>
    </row>
    <row r="68" spans="1:13" x14ac:dyDescent="0.35">
      <c r="A68" s="6" t="s">
        <v>50</v>
      </c>
      <c r="B68" s="4">
        <v>65</v>
      </c>
      <c r="C68" s="4">
        <f t="shared" si="8"/>
        <v>4.5</v>
      </c>
      <c r="D68" s="11" t="s">
        <v>85</v>
      </c>
      <c r="E68" s="11" t="s">
        <v>54</v>
      </c>
      <c r="F68" s="14">
        <v>0</v>
      </c>
      <c r="G68" s="14">
        <f t="shared" si="12"/>
        <v>0</v>
      </c>
      <c r="H68" s="14">
        <v>15</v>
      </c>
      <c r="I68" s="14">
        <f t="shared" si="13"/>
        <v>4.5</v>
      </c>
      <c r="J68" s="14">
        <v>0</v>
      </c>
      <c r="K68" s="20">
        <f t="shared" si="10"/>
        <v>0</v>
      </c>
      <c r="L68" s="14">
        <f t="shared" si="11"/>
        <v>4.5</v>
      </c>
      <c r="M68" s="4">
        <v>65</v>
      </c>
    </row>
    <row r="69" spans="1:13" x14ac:dyDescent="0.35">
      <c r="A69" s="6" t="s">
        <v>50</v>
      </c>
      <c r="B69" s="4">
        <v>65</v>
      </c>
      <c r="C69" s="4">
        <f t="shared" si="8"/>
        <v>4.5</v>
      </c>
      <c r="D69" s="11" t="s">
        <v>20</v>
      </c>
      <c r="E69" s="11" t="s">
        <v>21</v>
      </c>
      <c r="F69" s="14"/>
      <c r="G69" s="14">
        <f t="shared" si="12"/>
        <v>0</v>
      </c>
      <c r="H69" s="14">
        <v>15</v>
      </c>
      <c r="I69" s="14">
        <f t="shared" si="13"/>
        <v>4.5</v>
      </c>
      <c r="J69" s="14">
        <v>0</v>
      </c>
      <c r="K69" s="20">
        <f t="shared" si="10"/>
        <v>0</v>
      </c>
      <c r="L69" s="14">
        <f t="shared" si="11"/>
        <v>4.5</v>
      </c>
      <c r="M69" s="4">
        <v>65</v>
      </c>
    </row>
    <row r="70" spans="1:13" x14ac:dyDescent="0.35">
      <c r="A70" s="6" t="s">
        <v>50</v>
      </c>
      <c r="B70" s="4">
        <v>65</v>
      </c>
      <c r="C70" s="4">
        <f t="shared" si="8"/>
        <v>4.5</v>
      </c>
      <c r="D70" s="11" t="s">
        <v>26</v>
      </c>
      <c r="E70" s="11" t="s">
        <v>13</v>
      </c>
      <c r="F70" s="14"/>
      <c r="G70" s="14">
        <f t="shared" si="12"/>
        <v>0</v>
      </c>
      <c r="H70" s="14">
        <v>15</v>
      </c>
      <c r="I70" s="14">
        <f t="shared" si="13"/>
        <v>4.5</v>
      </c>
      <c r="J70" s="14">
        <v>0</v>
      </c>
      <c r="K70" s="20">
        <f t="shared" si="10"/>
        <v>0</v>
      </c>
      <c r="L70" s="14">
        <f t="shared" si="11"/>
        <v>4.5</v>
      </c>
      <c r="M70" s="4">
        <v>65</v>
      </c>
    </row>
    <row r="71" spans="1:13" x14ac:dyDescent="0.35">
      <c r="A71" s="6" t="s">
        <v>50</v>
      </c>
      <c r="B71" s="4">
        <v>65</v>
      </c>
      <c r="C71" s="14">
        <f t="shared" si="8"/>
        <v>4.5</v>
      </c>
      <c r="D71" s="11" t="s">
        <v>84</v>
      </c>
      <c r="E71" s="11" t="s">
        <v>21</v>
      </c>
      <c r="F71" s="4">
        <v>0</v>
      </c>
      <c r="G71" s="14">
        <f t="shared" si="12"/>
        <v>0</v>
      </c>
      <c r="H71" s="4">
        <v>15</v>
      </c>
      <c r="I71" s="14">
        <f t="shared" si="13"/>
        <v>4.5</v>
      </c>
      <c r="J71" s="4">
        <v>0</v>
      </c>
      <c r="K71" s="20">
        <f t="shared" si="10"/>
        <v>0</v>
      </c>
      <c r="L71" s="14">
        <f t="shared" si="11"/>
        <v>4.5</v>
      </c>
      <c r="M71" s="4">
        <v>65</v>
      </c>
    </row>
    <row r="72" spans="1:13" s="3" customFormat="1" x14ac:dyDescent="0.35">
      <c r="A72" s="6" t="s">
        <v>50</v>
      </c>
      <c r="B72" s="4">
        <v>69</v>
      </c>
      <c r="C72" s="4">
        <f t="shared" si="8"/>
        <v>3</v>
      </c>
      <c r="D72" s="11" t="s">
        <v>56</v>
      </c>
      <c r="E72" s="11" t="s">
        <v>52</v>
      </c>
      <c r="F72" s="14">
        <v>15</v>
      </c>
      <c r="G72" s="14">
        <f t="shared" si="12"/>
        <v>3</v>
      </c>
      <c r="H72" s="14">
        <v>0</v>
      </c>
      <c r="I72" s="14">
        <f t="shared" si="13"/>
        <v>0</v>
      </c>
      <c r="J72" s="14">
        <v>0</v>
      </c>
      <c r="K72" s="14">
        <f t="shared" ref="K72:K78" si="14">(J72/100)*50</f>
        <v>0</v>
      </c>
      <c r="L72" s="14">
        <f t="shared" si="11"/>
        <v>3</v>
      </c>
      <c r="M72" s="4">
        <v>69</v>
      </c>
    </row>
    <row r="73" spans="1:13" s="3" customFormat="1" x14ac:dyDescent="0.35">
      <c r="A73" s="6" t="s">
        <v>50</v>
      </c>
      <c r="B73" s="4">
        <v>69</v>
      </c>
      <c r="C73" s="4">
        <f t="shared" si="8"/>
        <v>3</v>
      </c>
      <c r="D73" s="11" t="s">
        <v>59</v>
      </c>
      <c r="E73" s="11" t="s">
        <v>53</v>
      </c>
      <c r="F73" s="14">
        <v>15</v>
      </c>
      <c r="G73" s="14">
        <f t="shared" si="12"/>
        <v>3</v>
      </c>
      <c r="H73" s="14">
        <v>0</v>
      </c>
      <c r="I73" s="14">
        <f t="shared" si="13"/>
        <v>0</v>
      </c>
      <c r="J73" s="14">
        <v>0</v>
      </c>
      <c r="K73" s="14">
        <f t="shared" si="14"/>
        <v>0</v>
      </c>
      <c r="L73" s="14">
        <f t="shared" si="11"/>
        <v>3</v>
      </c>
      <c r="M73" s="4">
        <v>69</v>
      </c>
    </row>
    <row r="74" spans="1:13" s="3" customFormat="1" x14ac:dyDescent="0.35">
      <c r="A74" s="6" t="s">
        <v>50</v>
      </c>
      <c r="B74" s="4">
        <v>69</v>
      </c>
      <c r="C74" s="4">
        <f t="shared" si="8"/>
        <v>3</v>
      </c>
      <c r="D74" s="11" t="s">
        <v>60</v>
      </c>
      <c r="E74" s="11" t="s">
        <v>52</v>
      </c>
      <c r="F74" s="14">
        <v>15</v>
      </c>
      <c r="G74" s="14">
        <f t="shared" si="12"/>
        <v>3</v>
      </c>
      <c r="H74" s="14">
        <v>0</v>
      </c>
      <c r="I74" s="14">
        <f t="shared" si="13"/>
        <v>0</v>
      </c>
      <c r="J74" s="14">
        <v>0</v>
      </c>
      <c r="K74" s="14">
        <f t="shared" si="14"/>
        <v>0</v>
      </c>
      <c r="L74" s="14">
        <f t="shared" si="11"/>
        <v>3</v>
      </c>
      <c r="M74" s="4">
        <v>69</v>
      </c>
    </row>
    <row r="75" spans="1:13" s="3" customFormat="1" x14ac:dyDescent="0.35">
      <c r="A75" s="6" t="s">
        <v>50</v>
      </c>
      <c r="B75" s="4">
        <v>69</v>
      </c>
      <c r="C75" s="4">
        <f t="shared" si="8"/>
        <v>3</v>
      </c>
      <c r="D75" s="11" t="s">
        <v>66</v>
      </c>
      <c r="E75" s="11" t="s">
        <v>3</v>
      </c>
      <c r="F75" s="14">
        <v>15</v>
      </c>
      <c r="G75" s="14">
        <f t="shared" si="12"/>
        <v>3</v>
      </c>
      <c r="H75" s="14">
        <v>0</v>
      </c>
      <c r="I75" s="14">
        <f t="shared" si="13"/>
        <v>0</v>
      </c>
      <c r="J75" s="14">
        <v>0</v>
      </c>
      <c r="K75" s="14">
        <f t="shared" si="14"/>
        <v>0</v>
      </c>
      <c r="L75" s="14">
        <f t="shared" si="11"/>
        <v>3</v>
      </c>
      <c r="M75" s="4">
        <v>69</v>
      </c>
    </row>
    <row r="76" spans="1:13" s="3" customFormat="1" x14ac:dyDescent="0.35">
      <c r="A76" s="6" t="s">
        <v>50</v>
      </c>
      <c r="B76" s="4">
        <v>69</v>
      </c>
      <c r="C76" s="4">
        <f t="shared" si="8"/>
        <v>3</v>
      </c>
      <c r="D76" s="11" t="s">
        <v>39</v>
      </c>
      <c r="E76" s="11" t="s">
        <v>23</v>
      </c>
      <c r="F76" s="14"/>
      <c r="G76" s="14">
        <f t="shared" si="12"/>
        <v>0</v>
      </c>
      <c r="H76" s="14">
        <v>10</v>
      </c>
      <c r="I76" s="14">
        <f t="shared" si="13"/>
        <v>3</v>
      </c>
      <c r="J76" s="14">
        <v>0</v>
      </c>
      <c r="K76" s="14">
        <f t="shared" si="14"/>
        <v>0</v>
      </c>
      <c r="L76" s="14">
        <f t="shared" si="11"/>
        <v>3</v>
      </c>
      <c r="M76" s="4">
        <v>69</v>
      </c>
    </row>
    <row r="77" spans="1:13" s="3" customFormat="1" x14ac:dyDescent="0.35">
      <c r="A77" s="6" t="s">
        <v>50</v>
      </c>
      <c r="B77" s="4">
        <v>74</v>
      </c>
      <c r="C77" s="14">
        <f t="shared" si="8"/>
        <v>2</v>
      </c>
      <c r="D77" s="11" t="s">
        <v>71</v>
      </c>
      <c r="E77" s="11" t="s">
        <v>13</v>
      </c>
      <c r="F77" s="14">
        <v>10</v>
      </c>
      <c r="G77" s="14">
        <f t="shared" si="12"/>
        <v>2</v>
      </c>
      <c r="H77" s="14">
        <v>0</v>
      </c>
      <c r="I77" s="14">
        <f t="shared" si="13"/>
        <v>0</v>
      </c>
      <c r="J77" s="14">
        <v>0</v>
      </c>
      <c r="K77" s="14">
        <f t="shared" si="14"/>
        <v>0</v>
      </c>
      <c r="L77" s="14">
        <f t="shared" si="11"/>
        <v>2</v>
      </c>
      <c r="M77" s="4">
        <v>74</v>
      </c>
    </row>
    <row r="78" spans="1:13" s="3" customFormat="1" x14ac:dyDescent="0.35">
      <c r="A78" s="6" t="s">
        <v>50</v>
      </c>
      <c r="B78" s="4">
        <v>75</v>
      </c>
      <c r="C78" s="4">
        <f t="shared" si="8"/>
        <v>1</v>
      </c>
      <c r="D78" s="11" t="s">
        <v>72</v>
      </c>
      <c r="E78" s="11" t="s">
        <v>11</v>
      </c>
      <c r="F78" s="14">
        <v>5</v>
      </c>
      <c r="G78" s="14">
        <f t="shared" si="12"/>
        <v>1</v>
      </c>
      <c r="H78" s="14">
        <v>0</v>
      </c>
      <c r="I78" s="14">
        <f t="shared" si="13"/>
        <v>0</v>
      </c>
      <c r="J78" s="14">
        <v>0</v>
      </c>
      <c r="K78" s="14">
        <f t="shared" si="14"/>
        <v>0</v>
      </c>
      <c r="L78" s="14">
        <f t="shared" si="11"/>
        <v>1</v>
      </c>
      <c r="M78" s="4">
        <v>75</v>
      </c>
    </row>
    <row r="79" spans="1:13" s="3" customFormat="1" x14ac:dyDescent="0.35">
      <c r="A79" s="21"/>
      <c r="B79" s="22"/>
      <c r="C79" s="22"/>
      <c r="D79" s="23"/>
      <c r="E79" s="23"/>
      <c r="F79" s="24"/>
      <c r="G79" s="24"/>
      <c r="H79" s="24"/>
      <c r="I79" s="24"/>
      <c r="J79" s="24"/>
      <c r="K79" s="24"/>
      <c r="L79" s="24"/>
      <c r="M79" s="22"/>
    </row>
    <row r="80" spans="1:13" s="3" customFormat="1" x14ac:dyDescent="0.35">
      <c r="A80" s="21"/>
      <c r="B80" s="22"/>
      <c r="C80" s="22"/>
      <c r="D80" s="23"/>
      <c r="E80" s="23"/>
      <c r="F80" s="24"/>
      <c r="G80" s="24"/>
      <c r="H80" s="24"/>
      <c r="I80" s="24"/>
      <c r="J80" s="24"/>
      <c r="K80" s="24"/>
      <c r="L80" s="24"/>
      <c r="M80" s="22"/>
    </row>
    <row r="81" spans="1:13" x14ac:dyDescent="0.35">
      <c r="A81" s="21"/>
      <c r="B81" s="22"/>
      <c r="C81" s="22"/>
      <c r="D81" s="23"/>
      <c r="E81" s="23"/>
      <c r="F81" s="22"/>
      <c r="G81" s="24"/>
      <c r="H81" s="22"/>
      <c r="I81" s="24"/>
      <c r="J81" s="22"/>
      <c r="K81" s="24"/>
      <c r="L81" s="24"/>
      <c r="M81" s="22"/>
    </row>
    <row r="82" spans="1:13" x14ac:dyDescent="0.35">
      <c r="A82" t="s">
        <v>94</v>
      </c>
      <c r="B82" s="22"/>
      <c r="C82" s="22"/>
      <c r="D82" s="23"/>
      <c r="E82" s="23"/>
      <c r="F82" s="22"/>
      <c r="G82" s="24"/>
      <c r="H82" s="22"/>
      <c r="I82" s="24"/>
      <c r="J82" s="22"/>
      <c r="K82" s="24"/>
      <c r="L82" s="24"/>
      <c r="M82" s="22"/>
    </row>
    <row r="83" spans="1:13" x14ac:dyDescent="0.35">
      <c r="A83" s="5" t="s">
        <v>95</v>
      </c>
    </row>
  </sheetData>
  <sortState xmlns:xlrd2="http://schemas.microsoft.com/office/spreadsheetml/2017/richdata2" ref="A6:M78">
    <sortCondition descending="1" ref="C6:C78"/>
  </sortState>
  <mergeCells count="6">
    <mergeCell ref="A1:E1"/>
    <mergeCell ref="A2:E2"/>
    <mergeCell ref="L2:M2"/>
    <mergeCell ref="F2:G2"/>
    <mergeCell ref="H2:I2"/>
    <mergeCell ref="J2:K2"/>
  </mergeCells>
  <phoneticPr fontId="5" type="noConversion"/>
  <pageMargins left="0.7" right="0.7" top="0.75" bottom="0.75" header="0.3" footer="0.3"/>
  <pageSetup paperSize="9" scale="4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seeding 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Kass</dc:creator>
  <cp:lastModifiedBy>Andrea Bjurström</cp:lastModifiedBy>
  <cp:lastPrinted>2020-07-01T08:51:20Z</cp:lastPrinted>
  <dcterms:created xsi:type="dcterms:W3CDTF">2019-10-03T09:34:37Z</dcterms:created>
  <dcterms:modified xsi:type="dcterms:W3CDTF">2024-06-26T16:59:38Z</dcterms:modified>
</cp:coreProperties>
</file>