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re\Desktop\"/>
    </mc:Choice>
  </mc:AlternateContent>
  <xr:revisionPtr revIDLastSave="0" documentId="8_{E858B3A2-E1A0-4BAE-9913-95D61EDA6344}" xr6:coauthVersionLast="45" xr6:coauthVersionMax="45" xr10:uidLastSave="{00000000-0000-0000-0000-000000000000}"/>
  <bookViews>
    <workbookView xWindow="-110" yWindow="-110" windowWidth="19420" windowHeight="10420" xr2:uid="{A90C5498-0C2A-4715-B63A-315CFE31841C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" l="1"/>
  <c r="K34" i="1"/>
  <c r="N34" i="1"/>
  <c r="O34" i="1"/>
  <c r="C34" i="1"/>
  <c r="H7" i="1"/>
  <c r="K7" i="1"/>
  <c r="N33" i="1"/>
  <c r="K33" i="1"/>
  <c r="H33" i="1"/>
  <c r="N32" i="1"/>
  <c r="K32" i="1"/>
  <c r="H32" i="1"/>
  <c r="N31" i="1"/>
  <c r="K31" i="1"/>
  <c r="H31" i="1"/>
  <c r="O31" i="1"/>
  <c r="C31" i="1"/>
  <c r="N30" i="1"/>
  <c r="K30" i="1"/>
  <c r="H30" i="1"/>
  <c r="N29" i="1"/>
  <c r="K29" i="1"/>
  <c r="H29" i="1"/>
  <c r="N28" i="1"/>
  <c r="K28" i="1"/>
  <c r="H28" i="1"/>
  <c r="N27" i="1"/>
  <c r="K27" i="1"/>
  <c r="H27" i="1"/>
  <c r="N26" i="1"/>
  <c r="K26" i="1"/>
  <c r="H26" i="1"/>
  <c r="N25" i="1"/>
  <c r="K25" i="1"/>
  <c r="H25" i="1"/>
  <c r="N24" i="1"/>
  <c r="K24" i="1"/>
  <c r="H24" i="1"/>
  <c r="N23" i="1"/>
  <c r="K23" i="1"/>
  <c r="H23" i="1"/>
  <c r="N22" i="1"/>
  <c r="K22" i="1"/>
  <c r="H22" i="1"/>
  <c r="N21" i="1"/>
  <c r="K21" i="1"/>
  <c r="H21" i="1"/>
  <c r="N20" i="1"/>
  <c r="K20" i="1"/>
  <c r="H20" i="1"/>
  <c r="N19" i="1"/>
  <c r="K19" i="1"/>
  <c r="H19" i="1"/>
  <c r="N18" i="1"/>
  <c r="K18" i="1"/>
  <c r="H18" i="1"/>
  <c r="N17" i="1"/>
  <c r="K17" i="1"/>
  <c r="H17" i="1"/>
  <c r="N16" i="1"/>
  <c r="K16" i="1"/>
  <c r="H16" i="1"/>
  <c r="O16" i="1"/>
  <c r="C16" i="1"/>
  <c r="H4" i="1"/>
  <c r="K4" i="1"/>
  <c r="N4" i="1"/>
  <c r="O4" i="1"/>
  <c r="C4" i="1"/>
  <c r="H5" i="1"/>
  <c r="K5" i="1"/>
  <c r="N5" i="1"/>
  <c r="N6" i="1"/>
  <c r="N9" i="1"/>
  <c r="N7" i="1"/>
  <c r="N10" i="1"/>
  <c r="N11" i="1"/>
  <c r="N12" i="1"/>
  <c r="N8" i="1"/>
  <c r="N13" i="1"/>
  <c r="N14" i="1"/>
  <c r="N15" i="1"/>
  <c r="K6" i="1"/>
  <c r="K9" i="1"/>
  <c r="K10" i="1"/>
  <c r="K11" i="1"/>
  <c r="K12" i="1"/>
  <c r="K8" i="1"/>
  <c r="K13" i="1"/>
  <c r="K14" i="1"/>
  <c r="K15" i="1"/>
  <c r="H6" i="1"/>
  <c r="H9" i="1"/>
  <c r="H10" i="1"/>
  <c r="H11" i="1"/>
  <c r="H12" i="1"/>
  <c r="H8" i="1"/>
  <c r="H13" i="1"/>
  <c r="H14" i="1"/>
  <c r="H15" i="1"/>
  <c r="O30" i="1"/>
  <c r="C30" i="1"/>
  <c r="O20" i="1"/>
  <c r="C20" i="1"/>
  <c r="O13" i="1"/>
  <c r="C13" i="1"/>
  <c r="O10" i="1"/>
  <c r="C10" i="1"/>
  <c r="O6" i="1"/>
  <c r="C6" i="1"/>
  <c r="O19" i="1"/>
  <c r="C19" i="1"/>
  <c r="O22" i="1"/>
  <c r="C22" i="1"/>
  <c r="O23" i="1"/>
  <c r="C23" i="1"/>
  <c r="O28" i="1"/>
  <c r="C28" i="1"/>
  <c r="O15" i="1"/>
  <c r="C15" i="1"/>
  <c r="O8" i="1"/>
  <c r="C8" i="1"/>
  <c r="O9" i="1"/>
  <c r="C9" i="1"/>
  <c r="O25" i="1"/>
  <c r="C25" i="1"/>
  <c r="O33" i="1"/>
  <c r="C33" i="1"/>
  <c r="O7" i="1"/>
  <c r="C7" i="1"/>
  <c r="O12" i="1"/>
  <c r="C12" i="1"/>
  <c r="O14" i="1"/>
  <c r="C14" i="1"/>
  <c r="O11" i="1"/>
  <c r="C11" i="1"/>
  <c r="O5" i="1"/>
  <c r="C5" i="1"/>
  <c r="O17" i="1"/>
  <c r="C17" i="1"/>
  <c r="O24" i="1"/>
  <c r="C24" i="1"/>
  <c r="O26" i="1"/>
  <c r="C26" i="1"/>
  <c r="O27" i="1"/>
  <c r="C27" i="1"/>
  <c r="O29" i="1"/>
  <c r="C29" i="1"/>
  <c r="O32" i="1"/>
  <c r="C32" i="1"/>
  <c r="O18" i="1"/>
  <c r="C18" i="1"/>
  <c r="O21" i="1"/>
  <c r="C21" i="1"/>
</calcChain>
</file>

<file path=xl/sharedStrings.xml><?xml version="1.0" encoding="utf-8"?>
<sst xmlns="http://schemas.openxmlformats.org/spreadsheetml/2006/main" count="115" uniqueCount="67">
  <si>
    <t>CRO</t>
  </si>
  <si>
    <t>POL</t>
  </si>
  <si>
    <t>GER</t>
  </si>
  <si>
    <t>AUT</t>
  </si>
  <si>
    <t>FRA</t>
  </si>
  <si>
    <t>CZE</t>
  </si>
  <si>
    <t>ESP</t>
  </si>
  <si>
    <t>POR</t>
  </si>
  <si>
    <t>RUS</t>
  </si>
  <si>
    <t>BEL</t>
  </si>
  <si>
    <t>DEN</t>
  </si>
  <si>
    <t>NED</t>
  </si>
  <si>
    <t>ITA</t>
  </si>
  <si>
    <t>CLUB RESULT 2018-2019</t>
  </si>
  <si>
    <t>CLUB RESULT 2017-2018</t>
  </si>
  <si>
    <t>ROU</t>
  </si>
  <si>
    <t>UKR</t>
  </si>
  <si>
    <t>Borussia Düsseldorf</t>
  </si>
  <si>
    <t>Fakel-Gazprom Orenburg</t>
  </si>
  <si>
    <t>TTSC "UMMC"</t>
  </si>
  <si>
    <t>1. FC Saarbrücken TT</t>
  </si>
  <si>
    <t>KS Dartom Bogoria Grodzisk Mazowiecki</t>
  </si>
  <si>
    <t>AS Pontoise Cergy TT</t>
  </si>
  <si>
    <t>GV Hennebont TT</t>
  </si>
  <si>
    <t>K.S. Dekorglass Dzialdowo</t>
  </si>
  <si>
    <t>Sporting Clube de Portugal</t>
  </si>
  <si>
    <t>Post SV Mühlhausen 1951 e.V.</t>
  </si>
  <si>
    <t>Roskilde Bordtennis BTK 61</t>
  </si>
  <si>
    <t>SPG Walter Wels</t>
  </si>
  <si>
    <t>"Fortune" Kyiv</t>
  </si>
  <si>
    <t>TTC Sokah Hoboken</t>
  </si>
  <si>
    <t>Leka Enea TDM</t>
  </si>
  <si>
    <t>SK Vydrany</t>
  </si>
  <si>
    <t>SVK</t>
  </si>
  <si>
    <t>Universidad De Burgos</t>
  </si>
  <si>
    <t>TTSC "UMMC-ELEM"</t>
  </si>
  <si>
    <t>Logis Auderghem TT</t>
  </si>
  <si>
    <t>Clube Desportivo Sao Roque</t>
  </si>
  <si>
    <t>ASD Marcozzi Cagliari</t>
  </si>
  <si>
    <t>STK "Libertas Marinkolor"</t>
  </si>
  <si>
    <t>GDCS Juncal</t>
  </si>
  <si>
    <t>CLUB RESULT 2019-2020</t>
  </si>
  <si>
    <t>SEEDING FOR 2020-2021</t>
  </si>
  <si>
    <t>PTE PEAC Kalo-Meh</t>
  </si>
  <si>
    <t>Solex-Consult Wiener Neustadt</t>
  </si>
  <si>
    <t>HUN</t>
  </si>
  <si>
    <t>ECC MEN CLUB SEEDING 2020-2021</t>
  </si>
  <si>
    <t>STK Starr Croatia</t>
  </si>
  <si>
    <t>Europe Cup</t>
  </si>
  <si>
    <t>Club Name</t>
  </si>
  <si>
    <t>Result Position</t>
  </si>
  <si>
    <t>Points</t>
  </si>
  <si>
    <t>Total points (%)</t>
  </si>
  <si>
    <t xml:space="preserve">Seeding position </t>
  </si>
  <si>
    <t>Position</t>
  </si>
  <si>
    <t>Competition</t>
  </si>
  <si>
    <t>Total points</t>
  </si>
  <si>
    <t xml:space="preserve">CTT Borges </t>
  </si>
  <si>
    <t>TTCL group stage</t>
  </si>
  <si>
    <t>TTCL stage 1</t>
  </si>
  <si>
    <t>32 wild card</t>
  </si>
  <si>
    <t>Association</t>
  </si>
  <si>
    <t>TTC Enerfireex Ostrava</t>
  </si>
  <si>
    <t>CSS-SZAK Odorheiu Secuiesc</t>
  </si>
  <si>
    <t>Top Spin Messina</t>
  </si>
  <si>
    <t>Boer Taverzo</t>
  </si>
  <si>
    <t>G.D.D Toledos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</si>
</sst>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3" borderId="1" xfId="0" applyFill="1" applyBorder="1" applyAlignment="1">
      <alignment horizontal="center"/>
    </xf>
    <xf numFmtId="0" fontId="1" fillId="0" borderId="1" xfId="0" applyFont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3" borderId="0" xfId="0" applyFill="1"/>
    <xf numFmtId="0" fontId="6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/>
    <xf numFmtId="0" fontId="7" fillId="0" borderId="4" xfId="0" applyFont="1" applyBorder="1"/>
    <xf numFmtId="0" fontId="3" fillId="0" borderId="0" xfId="0" applyFont="1" applyBorder="1" applyAlignment="1"/>
    <xf numFmtId="0" fontId="0" fillId="0" borderId="0" xfId="0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4" fillId="8" borderId="3" xfId="0" applyFont="1" applyFill="1" applyBorder="1"/>
    <xf numFmtId="0" fontId="0" fillId="0" borderId="1" xfId="0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5EFE-7DC4-40FE-830E-87C643AEA42A}">
  <dimension ref="A1:Q39"/>
  <sheetViews>
    <sheetView tabSelected="1" workbookViewId="0">
      <selection sqref="A1:E2"/>
    </sheetView>
  </sheetViews>
  <sheetFormatPr baseColWidth="10" defaultColWidth="8.81640625" defaultRowHeight="14.5" x14ac:dyDescent="0.35"/>
  <cols>
    <col min="1" max="1" width="25.36328125" bestFit="1" customWidth="1"/>
    <col min="2" max="2" width="10.6328125" style="5" customWidth="1"/>
    <col min="3" max="3" width="12.1796875" style="9" bestFit="1" customWidth="1"/>
    <col min="4" max="4" width="34.453125" bestFit="1" customWidth="1"/>
    <col min="5" max="5" width="10.90625" customWidth="1"/>
    <col min="6" max="6" width="8.6328125" bestFit="1" customWidth="1"/>
    <col min="7" max="7" width="4" bestFit="1" customWidth="1"/>
    <col min="8" max="8" width="2.81640625" bestFit="1" customWidth="1"/>
    <col min="9" max="9" width="8.6328125" bestFit="1" customWidth="1"/>
    <col min="10" max="10" width="4" bestFit="1" customWidth="1"/>
    <col min="11" max="11" width="2.81640625" bestFit="1" customWidth="1"/>
    <col min="12" max="12" width="8.6328125" bestFit="1" customWidth="1"/>
    <col min="13" max="13" width="4" bestFit="1" customWidth="1"/>
    <col min="14" max="14" width="2.81640625" bestFit="1" customWidth="1"/>
    <col min="15" max="15" width="9" bestFit="1" customWidth="1"/>
    <col min="16" max="16" width="9.90625" bestFit="1" customWidth="1"/>
    <col min="17" max="17" width="8.36328125" customWidth="1"/>
  </cols>
  <sheetData>
    <row r="1" spans="1:17" ht="28.5" x14ac:dyDescent="0.65">
      <c r="A1" s="47" t="s">
        <v>46</v>
      </c>
      <c r="B1" s="48"/>
      <c r="C1" s="48"/>
      <c r="D1" s="48"/>
      <c r="E1" s="49"/>
      <c r="F1" s="32"/>
      <c r="G1" s="33"/>
      <c r="H1" s="33"/>
    </row>
    <row r="2" spans="1:17" ht="18.5" customHeight="1" thickBot="1" x14ac:dyDescent="0.4">
      <c r="A2" s="50"/>
      <c r="B2" s="51"/>
      <c r="C2" s="51"/>
      <c r="D2" s="51"/>
      <c r="E2" s="52"/>
      <c r="F2" s="39" t="s">
        <v>14</v>
      </c>
      <c r="G2" s="40"/>
      <c r="H2" s="40"/>
      <c r="I2" s="41" t="s">
        <v>13</v>
      </c>
      <c r="J2" s="41"/>
      <c r="K2" s="42"/>
      <c r="L2" s="43" t="s">
        <v>41</v>
      </c>
      <c r="M2" s="44"/>
      <c r="N2" s="45"/>
      <c r="O2" s="46" t="s">
        <v>42</v>
      </c>
      <c r="P2" s="46"/>
    </row>
    <row r="3" spans="1:17" ht="15.5" x14ac:dyDescent="0.35">
      <c r="A3" s="34" t="s">
        <v>55</v>
      </c>
      <c r="B3" s="34" t="s">
        <v>54</v>
      </c>
      <c r="C3" s="35" t="s">
        <v>56</v>
      </c>
      <c r="D3" s="36" t="s">
        <v>49</v>
      </c>
      <c r="E3" s="36" t="s">
        <v>61</v>
      </c>
      <c r="F3" s="14" t="s">
        <v>50</v>
      </c>
      <c r="G3" s="14" t="s">
        <v>51</v>
      </c>
      <c r="H3" s="15">
        <v>0.2</v>
      </c>
      <c r="I3" s="16" t="s">
        <v>50</v>
      </c>
      <c r="J3" s="14" t="s">
        <v>51</v>
      </c>
      <c r="K3" s="15">
        <v>0.3</v>
      </c>
      <c r="L3" s="14" t="s">
        <v>50</v>
      </c>
      <c r="M3" s="14" t="s">
        <v>51</v>
      </c>
      <c r="N3" s="15">
        <v>0.5</v>
      </c>
      <c r="O3" s="17" t="s">
        <v>52</v>
      </c>
      <c r="P3" s="14" t="s">
        <v>53</v>
      </c>
      <c r="Q3" s="18"/>
    </row>
    <row r="4" spans="1:17" x14ac:dyDescent="0.35">
      <c r="A4" s="6" t="s">
        <v>58</v>
      </c>
      <c r="B4" s="7">
        <v>1</v>
      </c>
      <c r="C4" s="3">
        <f t="shared" ref="C4:C26" si="0">O4</f>
        <v>860</v>
      </c>
      <c r="D4" s="4" t="s">
        <v>18</v>
      </c>
      <c r="E4" s="11" t="s">
        <v>8</v>
      </c>
      <c r="F4" s="19">
        <v>2</v>
      </c>
      <c r="G4" s="19">
        <v>800</v>
      </c>
      <c r="H4" s="19">
        <f t="shared" ref="H4:H26" si="1">G4/100*20</f>
        <v>160</v>
      </c>
      <c r="I4" s="20">
        <v>1</v>
      </c>
      <c r="J4" s="21">
        <v>1000</v>
      </c>
      <c r="K4" s="21">
        <f t="shared" ref="K4:K26" si="2">J4/100*30</f>
        <v>300</v>
      </c>
      <c r="L4" s="22">
        <v>3</v>
      </c>
      <c r="M4" s="21">
        <v>800</v>
      </c>
      <c r="N4" s="21">
        <f t="shared" ref="N4:N26" si="3">M4/100*50</f>
        <v>400</v>
      </c>
      <c r="O4" s="19">
        <f t="shared" ref="O4:O26" si="4">H4+K4+N4</f>
        <v>860</v>
      </c>
      <c r="P4" s="23">
        <v>1</v>
      </c>
      <c r="Q4" s="18"/>
    </row>
    <row r="5" spans="1:17" x14ac:dyDescent="0.35">
      <c r="A5" s="6" t="s">
        <v>58</v>
      </c>
      <c r="B5" s="7">
        <v>2</v>
      </c>
      <c r="C5" s="3">
        <f t="shared" si="0"/>
        <v>780</v>
      </c>
      <c r="D5" s="4" t="s">
        <v>17</v>
      </c>
      <c r="E5" s="11" t="s">
        <v>2</v>
      </c>
      <c r="F5" s="19">
        <v>1</v>
      </c>
      <c r="G5" s="19">
        <v>1000</v>
      </c>
      <c r="H5" s="19">
        <f t="shared" si="1"/>
        <v>200</v>
      </c>
      <c r="I5" s="20">
        <v>3</v>
      </c>
      <c r="J5" s="21">
        <v>600</v>
      </c>
      <c r="K5" s="21">
        <f t="shared" si="2"/>
        <v>180</v>
      </c>
      <c r="L5" s="22">
        <v>3</v>
      </c>
      <c r="M5" s="21">
        <v>800</v>
      </c>
      <c r="N5" s="21">
        <f t="shared" si="3"/>
        <v>400</v>
      </c>
      <c r="O5" s="19">
        <f t="shared" si="4"/>
        <v>780</v>
      </c>
      <c r="P5" s="23">
        <v>2</v>
      </c>
      <c r="Q5" s="18"/>
    </row>
    <row r="6" spans="1:17" x14ac:dyDescent="0.35">
      <c r="A6" s="6" t="s">
        <v>58</v>
      </c>
      <c r="B6" s="7">
        <v>3</v>
      </c>
      <c r="C6" s="3">
        <f t="shared" si="0"/>
        <v>720</v>
      </c>
      <c r="D6" s="4" t="s">
        <v>19</v>
      </c>
      <c r="E6" s="11" t="s">
        <v>8</v>
      </c>
      <c r="F6" s="19">
        <v>5</v>
      </c>
      <c r="G6" s="19">
        <v>400</v>
      </c>
      <c r="H6" s="19">
        <f t="shared" si="1"/>
        <v>80</v>
      </c>
      <c r="I6" s="20">
        <v>2</v>
      </c>
      <c r="J6" s="21">
        <v>800</v>
      </c>
      <c r="K6" s="21">
        <f t="shared" si="2"/>
        <v>240</v>
      </c>
      <c r="L6" s="22">
        <v>3</v>
      </c>
      <c r="M6" s="21">
        <v>800</v>
      </c>
      <c r="N6" s="21">
        <f t="shared" si="3"/>
        <v>400</v>
      </c>
      <c r="O6" s="19">
        <f t="shared" si="4"/>
        <v>720</v>
      </c>
      <c r="P6" s="23">
        <v>3</v>
      </c>
      <c r="Q6" s="18"/>
    </row>
    <row r="7" spans="1:17" x14ac:dyDescent="0.35">
      <c r="A7" s="6" t="s">
        <v>58</v>
      </c>
      <c r="B7" s="7">
        <v>4</v>
      </c>
      <c r="C7" s="3">
        <f t="shared" si="0"/>
        <v>570</v>
      </c>
      <c r="D7" s="4" t="s">
        <v>20</v>
      </c>
      <c r="E7" s="11" t="s">
        <v>2</v>
      </c>
      <c r="F7" s="19">
        <v>5</v>
      </c>
      <c r="G7" s="19">
        <v>400</v>
      </c>
      <c r="H7" s="19">
        <f t="shared" si="1"/>
        <v>80</v>
      </c>
      <c r="I7" s="20">
        <v>10</v>
      </c>
      <c r="J7" s="21">
        <v>300</v>
      </c>
      <c r="K7" s="21">
        <f t="shared" si="2"/>
        <v>90</v>
      </c>
      <c r="L7" s="22">
        <v>3</v>
      </c>
      <c r="M7" s="21">
        <v>800</v>
      </c>
      <c r="N7" s="21">
        <f t="shared" si="3"/>
        <v>400</v>
      </c>
      <c r="O7" s="19">
        <f t="shared" si="4"/>
        <v>570</v>
      </c>
      <c r="P7" s="23">
        <v>4</v>
      </c>
      <c r="Q7" s="18"/>
    </row>
    <row r="8" spans="1:17" x14ac:dyDescent="0.35">
      <c r="A8" s="6" t="s">
        <v>58</v>
      </c>
      <c r="B8" s="7">
        <v>5</v>
      </c>
      <c r="C8" s="3">
        <f t="shared" si="0"/>
        <v>384</v>
      </c>
      <c r="D8" s="4" t="s">
        <v>23</v>
      </c>
      <c r="E8" s="11" t="s">
        <v>4</v>
      </c>
      <c r="F8" s="19">
        <v>17</v>
      </c>
      <c r="G8" s="19">
        <v>170</v>
      </c>
      <c r="H8" s="19">
        <f t="shared" si="1"/>
        <v>34</v>
      </c>
      <c r="I8" s="20">
        <v>9</v>
      </c>
      <c r="J8" s="21">
        <v>500</v>
      </c>
      <c r="K8" s="21">
        <f t="shared" si="2"/>
        <v>150</v>
      </c>
      <c r="L8" s="21">
        <v>5</v>
      </c>
      <c r="M8" s="21">
        <v>400</v>
      </c>
      <c r="N8" s="21">
        <f t="shared" si="3"/>
        <v>200</v>
      </c>
      <c r="O8" s="19">
        <f t="shared" si="4"/>
        <v>384</v>
      </c>
      <c r="P8" s="23">
        <v>5</v>
      </c>
      <c r="Q8" s="18"/>
    </row>
    <row r="9" spans="1:17" x14ac:dyDescent="0.35">
      <c r="A9" s="6" t="s">
        <v>58</v>
      </c>
      <c r="B9" s="7">
        <v>6</v>
      </c>
      <c r="C9" s="3">
        <f t="shared" si="0"/>
        <v>370</v>
      </c>
      <c r="D9" s="4" t="s">
        <v>25</v>
      </c>
      <c r="E9" s="11" t="s">
        <v>7</v>
      </c>
      <c r="F9" s="19">
        <v>3</v>
      </c>
      <c r="G9" s="19">
        <v>600</v>
      </c>
      <c r="H9" s="19">
        <f>G9/100*20</f>
        <v>120</v>
      </c>
      <c r="I9" s="20">
        <v>11</v>
      </c>
      <c r="J9" s="21">
        <v>250</v>
      </c>
      <c r="K9" s="21">
        <f>J9/100*30</f>
        <v>75</v>
      </c>
      <c r="L9" s="22">
        <v>11</v>
      </c>
      <c r="M9" s="21">
        <v>350</v>
      </c>
      <c r="N9" s="21">
        <f>M9/100*50</f>
        <v>175</v>
      </c>
      <c r="O9" s="19">
        <f>H9+K9+N9</f>
        <v>370</v>
      </c>
      <c r="P9" s="23">
        <v>6</v>
      </c>
      <c r="Q9" s="18"/>
    </row>
    <row r="10" spans="1:17" x14ac:dyDescent="0.35">
      <c r="A10" s="6" t="s">
        <v>58</v>
      </c>
      <c r="B10" s="7">
        <v>7</v>
      </c>
      <c r="C10" s="3">
        <f t="shared" si="0"/>
        <v>354</v>
      </c>
      <c r="D10" s="4" t="s">
        <v>21</v>
      </c>
      <c r="E10" s="11" t="s">
        <v>1</v>
      </c>
      <c r="F10" s="19">
        <v>17</v>
      </c>
      <c r="G10" s="19">
        <v>170</v>
      </c>
      <c r="H10" s="19">
        <f t="shared" si="1"/>
        <v>34</v>
      </c>
      <c r="I10" s="20">
        <v>5</v>
      </c>
      <c r="J10" s="21">
        <v>400</v>
      </c>
      <c r="K10" s="21">
        <f t="shared" si="2"/>
        <v>120</v>
      </c>
      <c r="L10" s="21">
        <v>5</v>
      </c>
      <c r="M10" s="21">
        <v>400</v>
      </c>
      <c r="N10" s="21">
        <f t="shared" si="3"/>
        <v>200</v>
      </c>
      <c r="O10" s="19">
        <f t="shared" si="4"/>
        <v>354</v>
      </c>
      <c r="P10" s="23">
        <v>7</v>
      </c>
      <c r="Q10" s="18"/>
    </row>
    <row r="11" spans="1:17" x14ac:dyDescent="0.35">
      <c r="A11" s="6" t="s">
        <v>58</v>
      </c>
      <c r="B11" s="7">
        <v>8</v>
      </c>
      <c r="C11" s="3">
        <f t="shared" si="0"/>
        <v>331</v>
      </c>
      <c r="D11" s="4" t="s">
        <v>27</v>
      </c>
      <c r="E11" s="11" t="s">
        <v>10</v>
      </c>
      <c r="F11" s="19">
        <v>5</v>
      </c>
      <c r="G11" s="19">
        <v>400</v>
      </c>
      <c r="H11" s="19">
        <f t="shared" si="1"/>
        <v>80</v>
      </c>
      <c r="I11" s="20">
        <v>17</v>
      </c>
      <c r="J11" s="21">
        <v>170</v>
      </c>
      <c r="K11" s="21">
        <f t="shared" si="2"/>
        <v>51</v>
      </c>
      <c r="L11" s="21">
        <v>5</v>
      </c>
      <c r="M11" s="21">
        <v>400</v>
      </c>
      <c r="N11" s="21">
        <f t="shared" si="3"/>
        <v>200</v>
      </c>
      <c r="O11" s="19">
        <f t="shared" si="4"/>
        <v>331</v>
      </c>
      <c r="P11" s="23">
        <v>8</v>
      </c>
      <c r="Q11" s="18"/>
    </row>
    <row r="12" spans="1:17" x14ac:dyDescent="0.35">
      <c r="A12" s="6" t="s">
        <v>59</v>
      </c>
      <c r="B12" s="7">
        <v>9</v>
      </c>
      <c r="C12" s="3">
        <f t="shared" si="0"/>
        <v>329</v>
      </c>
      <c r="D12" s="4" t="s">
        <v>28</v>
      </c>
      <c r="E12" s="11" t="s">
        <v>3</v>
      </c>
      <c r="F12" s="19">
        <v>17</v>
      </c>
      <c r="G12" s="19">
        <v>170</v>
      </c>
      <c r="H12" s="19">
        <f>G12/100*20</f>
        <v>34</v>
      </c>
      <c r="I12" s="20">
        <v>5</v>
      </c>
      <c r="J12" s="21">
        <v>400</v>
      </c>
      <c r="K12" s="21">
        <f>J12/100*30</f>
        <v>120</v>
      </c>
      <c r="L12" s="22">
        <v>11</v>
      </c>
      <c r="M12" s="21">
        <v>350</v>
      </c>
      <c r="N12" s="21">
        <f>M12/100*50</f>
        <v>175</v>
      </c>
      <c r="O12" s="19">
        <f>H12+K12+N12</f>
        <v>329</v>
      </c>
      <c r="P12" s="23">
        <v>9</v>
      </c>
      <c r="Q12" s="18"/>
    </row>
    <row r="13" spans="1:17" x14ac:dyDescent="0.35">
      <c r="A13" s="6" t="s">
        <v>59</v>
      </c>
      <c r="B13" s="7">
        <v>10</v>
      </c>
      <c r="C13" s="3">
        <f t="shared" si="0"/>
        <v>320</v>
      </c>
      <c r="D13" s="4" t="s">
        <v>26</v>
      </c>
      <c r="E13" s="11" t="s">
        <v>2</v>
      </c>
      <c r="F13" s="19"/>
      <c r="G13" s="19"/>
      <c r="H13" s="19">
        <f>G13/100*20</f>
        <v>0</v>
      </c>
      <c r="I13" s="20">
        <v>5</v>
      </c>
      <c r="J13" s="21">
        <v>400</v>
      </c>
      <c r="K13" s="21">
        <f>J13/100*30</f>
        <v>120</v>
      </c>
      <c r="L13" s="21">
        <v>5</v>
      </c>
      <c r="M13" s="21">
        <v>400</v>
      </c>
      <c r="N13" s="21">
        <f>M13/100*50</f>
        <v>200</v>
      </c>
      <c r="O13" s="19">
        <f>H13+K13+N13</f>
        <v>320</v>
      </c>
      <c r="P13" s="23">
        <v>10</v>
      </c>
      <c r="Q13" s="18"/>
    </row>
    <row r="14" spans="1:17" x14ac:dyDescent="0.35">
      <c r="A14" s="6" t="s">
        <v>59</v>
      </c>
      <c r="B14" s="7">
        <v>11</v>
      </c>
      <c r="C14" s="3">
        <f t="shared" si="0"/>
        <v>176</v>
      </c>
      <c r="D14" s="4" t="s">
        <v>62</v>
      </c>
      <c r="E14" s="11" t="s">
        <v>5</v>
      </c>
      <c r="F14" s="25">
        <v>13</v>
      </c>
      <c r="G14" s="19">
        <v>200</v>
      </c>
      <c r="H14" s="19">
        <f t="shared" si="1"/>
        <v>40</v>
      </c>
      <c r="I14" s="20">
        <v>17</v>
      </c>
      <c r="J14" s="21">
        <v>170</v>
      </c>
      <c r="K14" s="21">
        <f t="shared" si="2"/>
        <v>51</v>
      </c>
      <c r="L14" s="21">
        <v>17</v>
      </c>
      <c r="M14" s="21">
        <v>170</v>
      </c>
      <c r="N14" s="21">
        <f t="shared" si="3"/>
        <v>85</v>
      </c>
      <c r="O14" s="19">
        <f t="shared" si="4"/>
        <v>176</v>
      </c>
      <c r="P14" s="23">
        <v>11</v>
      </c>
      <c r="Q14" s="18"/>
    </row>
    <row r="15" spans="1:17" x14ac:dyDescent="0.35">
      <c r="A15" s="6" t="s">
        <v>59</v>
      </c>
      <c r="B15" s="7">
        <v>12</v>
      </c>
      <c r="C15" s="3">
        <f t="shared" si="0"/>
        <v>175</v>
      </c>
      <c r="D15" s="4" t="s">
        <v>65</v>
      </c>
      <c r="E15" s="11" t="s">
        <v>11</v>
      </c>
      <c r="F15" s="26">
        <v>21</v>
      </c>
      <c r="G15" s="19">
        <v>150</v>
      </c>
      <c r="H15" s="19">
        <f t="shared" si="1"/>
        <v>30</v>
      </c>
      <c r="I15" s="20">
        <v>21</v>
      </c>
      <c r="J15" s="21">
        <v>150</v>
      </c>
      <c r="K15" s="21">
        <f t="shared" si="2"/>
        <v>45</v>
      </c>
      <c r="L15" s="21">
        <v>13</v>
      </c>
      <c r="M15" s="21">
        <v>200</v>
      </c>
      <c r="N15" s="21">
        <f t="shared" si="3"/>
        <v>100</v>
      </c>
      <c r="O15" s="19">
        <f t="shared" si="4"/>
        <v>175</v>
      </c>
      <c r="P15" s="23">
        <v>12</v>
      </c>
      <c r="Q15" s="18"/>
    </row>
    <row r="16" spans="1:17" x14ac:dyDescent="0.35">
      <c r="A16" s="6" t="s">
        <v>59</v>
      </c>
      <c r="B16" s="7">
        <v>13</v>
      </c>
      <c r="C16" s="3">
        <f t="shared" si="0"/>
        <v>175</v>
      </c>
      <c r="D16" s="4" t="s">
        <v>24</v>
      </c>
      <c r="E16" s="11" t="s">
        <v>1</v>
      </c>
      <c r="F16" s="19">
        <v>9</v>
      </c>
      <c r="G16" s="19">
        <v>500</v>
      </c>
      <c r="H16" s="19">
        <f t="shared" si="1"/>
        <v>100</v>
      </c>
      <c r="I16" s="20">
        <v>11</v>
      </c>
      <c r="J16" s="21">
        <v>250</v>
      </c>
      <c r="K16" s="21">
        <f t="shared" si="2"/>
        <v>75</v>
      </c>
      <c r="L16" s="21"/>
      <c r="M16" s="21"/>
      <c r="N16" s="21">
        <f t="shared" si="3"/>
        <v>0</v>
      </c>
      <c r="O16" s="19">
        <f t="shared" si="4"/>
        <v>175</v>
      </c>
      <c r="P16" s="23">
        <v>13</v>
      </c>
      <c r="Q16" s="18"/>
    </row>
    <row r="17" spans="1:17" x14ac:dyDescent="0.35">
      <c r="A17" s="6" t="s">
        <v>59</v>
      </c>
      <c r="B17" s="7">
        <v>14</v>
      </c>
      <c r="C17" s="3">
        <f t="shared" si="0"/>
        <v>165</v>
      </c>
      <c r="D17" s="4" t="s">
        <v>30</v>
      </c>
      <c r="E17" s="11" t="s">
        <v>9</v>
      </c>
      <c r="F17" s="27">
        <v>21</v>
      </c>
      <c r="G17" s="19">
        <v>150</v>
      </c>
      <c r="H17" s="19">
        <f t="shared" si="1"/>
        <v>30</v>
      </c>
      <c r="I17" s="28">
        <v>13</v>
      </c>
      <c r="J17" s="21">
        <v>200</v>
      </c>
      <c r="K17" s="21">
        <f t="shared" si="2"/>
        <v>60</v>
      </c>
      <c r="L17" s="21">
        <v>21</v>
      </c>
      <c r="M17" s="21">
        <v>150</v>
      </c>
      <c r="N17" s="21">
        <f t="shared" si="3"/>
        <v>75</v>
      </c>
      <c r="O17" s="19">
        <f t="shared" si="4"/>
        <v>165</v>
      </c>
      <c r="P17" s="23">
        <v>14</v>
      </c>
      <c r="Q17" s="18"/>
    </row>
    <row r="18" spans="1:17" x14ac:dyDescent="0.35">
      <c r="A18" s="6" t="s">
        <v>59</v>
      </c>
      <c r="B18" s="7">
        <v>15</v>
      </c>
      <c r="C18" s="3">
        <f t="shared" si="0"/>
        <v>160</v>
      </c>
      <c r="D18" s="4" t="s">
        <v>22</v>
      </c>
      <c r="E18" s="11" t="s">
        <v>4</v>
      </c>
      <c r="F18" s="25">
        <v>13</v>
      </c>
      <c r="G18" s="19">
        <v>200</v>
      </c>
      <c r="H18" s="19">
        <f t="shared" si="1"/>
        <v>40</v>
      </c>
      <c r="I18" s="20">
        <v>5</v>
      </c>
      <c r="J18" s="21">
        <v>400</v>
      </c>
      <c r="K18" s="21">
        <f t="shared" si="2"/>
        <v>120</v>
      </c>
      <c r="L18" s="21"/>
      <c r="M18" s="21"/>
      <c r="N18" s="21">
        <f t="shared" si="3"/>
        <v>0</v>
      </c>
      <c r="O18" s="19">
        <f t="shared" si="4"/>
        <v>160</v>
      </c>
      <c r="P18" s="23">
        <v>15</v>
      </c>
      <c r="Q18" s="18"/>
    </row>
    <row r="19" spans="1:17" x14ac:dyDescent="0.35">
      <c r="A19" s="6" t="s">
        <v>59</v>
      </c>
      <c r="B19" s="7">
        <v>16</v>
      </c>
      <c r="C19" s="3">
        <f t="shared" si="0"/>
        <v>150</v>
      </c>
      <c r="D19" s="4" t="s">
        <v>31</v>
      </c>
      <c r="E19" s="11" t="s">
        <v>6</v>
      </c>
      <c r="F19" s="27">
        <v>25</v>
      </c>
      <c r="G19" s="19">
        <v>100</v>
      </c>
      <c r="H19" s="19">
        <f t="shared" si="1"/>
        <v>20</v>
      </c>
      <c r="I19" s="20">
        <v>21</v>
      </c>
      <c r="J19" s="21">
        <v>150</v>
      </c>
      <c r="K19" s="21">
        <f t="shared" si="2"/>
        <v>45</v>
      </c>
      <c r="L19" s="21">
        <v>17</v>
      </c>
      <c r="M19" s="21">
        <v>170</v>
      </c>
      <c r="N19" s="21">
        <f t="shared" si="3"/>
        <v>85</v>
      </c>
      <c r="O19" s="19">
        <f t="shared" si="4"/>
        <v>150</v>
      </c>
      <c r="P19" s="23">
        <v>16</v>
      </c>
      <c r="Q19" s="18"/>
    </row>
    <row r="20" spans="1:17" s="13" customFormat="1" x14ac:dyDescent="0.35">
      <c r="A20" s="12" t="s">
        <v>48</v>
      </c>
      <c r="B20" s="8">
        <v>17</v>
      </c>
      <c r="C20" s="1">
        <f t="shared" si="0"/>
        <v>135</v>
      </c>
      <c r="D20" s="4" t="s">
        <v>47</v>
      </c>
      <c r="E20" s="11" t="s">
        <v>0</v>
      </c>
      <c r="F20" s="27">
        <v>25</v>
      </c>
      <c r="G20" s="26">
        <v>100</v>
      </c>
      <c r="H20" s="26">
        <f t="shared" si="1"/>
        <v>20</v>
      </c>
      <c r="I20" s="28">
        <v>25</v>
      </c>
      <c r="J20" s="26">
        <v>100</v>
      </c>
      <c r="K20" s="29">
        <f t="shared" si="2"/>
        <v>30</v>
      </c>
      <c r="L20" s="26">
        <v>17</v>
      </c>
      <c r="M20" s="26">
        <v>170</v>
      </c>
      <c r="N20" s="29">
        <f t="shared" si="3"/>
        <v>85</v>
      </c>
      <c r="O20" s="26">
        <f t="shared" si="4"/>
        <v>135</v>
      </c>
      <c r="P20" s="23">
        <v>17</v>
      </c>
      <c r="Q20" s="30"/>
    </row>
    <row r="21" spans="1:17" x14ac:dyDescent="0.35">
      <c r="A21" s="6" t="s">
        <v>48</v>
      </c>
      <c r="B21" s="8">
        <v>18</v>
      </c>
      <c r="C21" s="3">
        <f t="shared" si="0"/>
        <v>125</v>
      </c>
      <c r="D21" s="4" t="s">
        <v>32</v>
      </c>
      <c r="E21" s="11" t="s">
        <v>33</v>
      </c>
      <c r="F21" s="27">
        <v>25</v>
      </c>
      <c r="G21" s="19">
        <v>100</v>
      </c>
      <c r="H21" s="19">
        <f t="shared" si="1"/>
        <v>20</v>
      </c>
      <c r="I21" s="20">
        <v>25</v>
      </c>
      <c r="J21" s="19">
        <v>100</v>
      </c>
      <c r="K21" s="21">
        <f t="shared" si="2"/>
        <v>30</v>
      </c>
      <c r="L21" s="19">
        <v>21</v>
      </c>
      <c r="M21" s="19">
        <v>150</v>
      </c>
      <c r="N21" s="21">
        <f t="shared" si="3"/>
        <v>75</v>
      </c>
      <c r="O21" s="19">
        <f t="shared" si="4"/>
        <v>125</v>
      </c>
      <c r="P21" s="23">
        <v>18</v>
      </c>
      <c r="Q21" s="18"/>
    </row>
    <row r="22" spans="1:17" x14ac:dyDescent="0.35">
      <c r="A22" s="6" t="s">
        <v>48</v>
      </c>
      <c r="B22" s="8">
        <v>19</v>
      </c>
      <c r="C22" s="3">
        <f t="shared" si="0"/>
        <v>125</v>
      </c>
      <c r="D22" s="4" t="s">
        <v>57</v>
      </c>
      <c r="E22" s="11" t="s">
        <v>6</v>
      </c>
      <c r="F22" s="26">
        <v>25</v>
      </c>
      <c r="G22" s="19">
        <v>100</v>
      </c>
      <c r="H22" s="19">
        <f t="shared" si="1"/>
        <v>20</v>
      </c>
      <c r="I22" s="20">
        <v>25</v>
      </c>
      <c r="J22" s="19">
        <v>100</v>
      </c>
      <c r="K22" s="21">
        <f t="shared" si="2"/>
        <v>30</v>
      </c>
      <c r="L22" s="19">
        <v>21</v>
      </c>
      <c r="M22" s="19">
        <v>150</v>
      </c>
      <c r="N22" s="21">
        <f t="shared" si="3"/>
        <v>75</v>
      </c>
      <c r="O22" s="19">
        <f t="shared" si="4"/>
        <v>125</v>
      </c>
      <c r="P22" s="23">
        <v>19</v>
      </c>
      <c r="Q22" s="18"/>
    </row>
    <row r="23" spans="1:17" x14ac:dyDescent="0.35">
      <c r="A23" s="6" t="s">
        <v>48</v>
      </c>
      <c r="B23" s="8">
        <v>20</v>
      </c>
      <c r="C23" s="3">
        <f t="shared" si="0"/>
        <v>118</v>
      </c>
      <c r="D23" s="4" t="s">
        <v>29</v>
      </c>
      <c r="E23" s="11" t="s">
        <v>16</v>
      </c>
      <c r="F23" s="19">
        <v>37</v>
      </c>
      <c r="G23" s="19">
        <v>40</v>
      </c>
      <c r="H23" s="19">
        <f t="shared" si="1"/>
        <v>8</v>
      </c>
      <c r="I23" s="20">
        <v>13</v>
      </c>
      <c r="J23" s="19">
        <v>200</v>
      </c>
      <c r="K23" s="21">
        <f t="shared" si="2"/>
        <v>60</v>
      </c>
      <c r="L23" s="19">
        <v>25</v>
      </c>
      <c r="M23" s="19">
        <v>100</v>
      </c>
      <c r="N23" s="21">
        <f t="shared" si="3"/>
        <v>50</v>
      </c>
      <c r="O23" s="19">
        <f t="shared" si="4"/>
        <v>118</v>
      </c>
      <c r="P23" s="23">
        <v>20</v>
      </c>
      <c r="Q23" s="18"/>
    </row>
    <row r="24" spans="1:17" x14ac:dyDescent="0.35">
      <c r="A24" s="6" t="s">
        <v>48</v>
      </c>
      <c r="B24" s="8">
        <v>21</v>
      </c>
      <c r="C24" s="3">
        <f t="shared" si="0"/>
        <v>111</v>
      </c>
      <c r="D24" s="4" t="s">
        <v>40</v>
      </c>
      <c r="E24" s="11" t="s">
        <v>7</v>
      </c>
      <c r="F24" s="25">
        <v>37</v>
      </c>
      <c r="G24" s="19">
        <v>40</v>
      </c>
      <c r="H24" s="19">
        <f t="shared" si="1"/>
        <v>8</v>
      </c>
      <c r="I24" s="20">
        <v>33</v>
      </c>
      <c r="J24" s="19">
        <v>60</v>
      </c>
      <c r="K24" s="21">
        <f t="shared" si="2"/>
        <v>18</v>
      </c>
      <c r="L24" s="19">
        <v>17</v>
      </c>
      <c r="M24" s="19">
        <v>170</v>
      </c>
      <c r="N24" s="21">
        <f t="shared" si="3"/>
        <v>85</v>
      </c>
      <c r="O24" s="19">
        <f t="shared" si="4"/>
        <v>111</v>
      </c>
      <c r="P24" s="23">
        <v>21</v>
      </c>
      <c r="Q24" s="18"/>
    </row>
    <row r="25" spans="1:17" x14ac:dyDescent="0.35">
      <c r="A25" s="6" t="s">
        <v>48</v>
      </c>
      <c r="B25" s="8">
        <v>22</v>
      </c>
      <c r="C25" s="3">
        <f t="shared" si="0"/>
        <v>103</v>
      </c>
      <c r="D25" s="4" t="s">
        <v>63</v>
      </c>
      <c r="E25" s="11" t="s">
        <v>15</v>
      </c>
      <c r="F25" s="23"/>
      <c r="G25" s="23"/>
      <c r="H25" s="19">
        <f t="shared" si="1"/>
        <v>0</v>
      </c>
      <c r="I25" s="20">
        <v>45</v>
      </c>
      <c r="J25" s="19">
        <v>10</v>
      </c>
      <c r="K25" s="21">
        <f t="shared" si="2"/>
        <v>3</v>
      </c>
      <c r="L25" s="19">
        <v>13</v>
      </c>
      <c r="M25" s="19">
        <v>200</v>
      </c>
      <c r="N25" s="21">
        <f t="shared" si="3"/>
        <v>100</v>
      </c>
      <c r="O25" s="19">
        <f t="shared" si="4"/>
        <v>103</v>
      </c>
      <c r="P25" s="23">
        <v>22</v>
      </c>
      <c r="Q25" s="18"/>
    </row>
    <row r="26" spans="1:17" x14ac:dyDescent="0.35">
      <c r="A26" s="6" t="s">
        <v>48</v>
      </c>
      <c r="B26" s="8">
        <v>23</v>
      </c>
      <c r="C26" s="3">
        <f t="shared" si="0"/>
        <v>100</v>
      </c>
      <c r="D26" s="10" t="s">
        <v>44</v>
      </c>
      <c r="E26" s="11" t="s">
        <v>3</v>
      </c>
      <c r="F26" s="24"/>
      <c r="G26" s="24"/>
      <c r="H26" s="19">
        <f t="shared" si="1"/>
        <v>0</v>
      </c>
      <c r="I26" s="31"/>
      <c r="J26" s="24"/>
      <c r="K26" s="21">
        <f t="shared" si="2"/>
        <v>0</v>
      </c>
      <c r="L26" s="19">
        <v>13</v>
      </c>
      <c r="M26" s="19">
        <v>200</v>
      </c>
      <c r="N26" s="21">
        <f t="shared" si="3"/>
        <v>100</v>
      </c>
      <c r="O26" s="19">
        <f t="shared" si="4"/>
        <v>100</v>
      </c>
      <c r="P26" s="23">
        <v>23</v>
      </c>
      <c r="Q26" s="18"/>
    </row>
    <row r="27" spans="1:17" x14ac:dyDescent="0.35">
      <c r="A27" s="6" t="s">
        <v>48</v>
      </c>
      <c r="B27" s="8">
        <v>24</v>
      </c>
      <c r="C27" s="3">
        <f t="shared" ref="C27:C34" si="5">O27</f>
        <v>75</v>
      </c>
      <c r="D27" s="10" t="s">
        <v>43</v>
      </c>
      <c r="E27" s="11" t="s">
        <v>45</v>
      </c>
      <c r="F27" s="24"/>
      <c r="G27" s="24"/>
      <c r="H27" s="19">
        <f t="shared" ref="H27:H34" si="6">G27/100*20</f>
        <v>0</v>
      </c>
      <c r="I27" s="31"/>
      <c r="J27" s="24"/>
      <c r="K27" s="21">
        <f t="shared" ref="K27:K34" si="7">J27/100*30</f>
        <v>0</v>
      </c>
      <c r="L27" s="19">
        <v>21</v>
      </c>
      <c r="M27" s="19">
        <v>150</v>
      </c>
      <c r="N27" s="21">
        <f t="shared" ref="N27:N34" si="8">M27/100*50</f>
        <v>75</v>
      </c>
      <c r="O27" s="19">
        <f t="shared" ref="O27:O34" si="9">H27+K27+N27</f>
        <v>75</v>
      </c>
      <c r="P27" s="23">
        <v>24</v>
      </c>
      <c r="Q27" s="18"/>
    </row>
    <row r="28" spans="1:17" x14ac:dyDescent="0.35">
      <c r="A28" s="6" t="s">
        <v>48</v>
      </c>
      <c r="B28" s="8">
        <v>25</v>
      </c>
      <c r="C28" s="3">
        <f t="shared" si="5"/>
        <v>70</v>
      </c>
      <c r="D28" s="4" t="s">
        <v>35</v>
      </c>
      <c r="E28" s="11" t="s">
        <v>8</v>
      </c>
      <c r="F28" s="27">
        <v>45</v>
      </c>
      <c r="G28" s="25">
        <v>10</v>
      </c>
      <c r="H28" s="19">
        <f t="shared" si="6"/>
        <v>2</v>
      </c>
      <c r="I28" s="20">
        <v>33</v>
      </c>
      <c r="J28" s="19">
        <v>60</v>
      </c>
      <c r="K28" s="21">
        <f t="shared" si="7"/>
        <v>18</v>
      </c>
      <c r="L28" s="19">
        <v>25</v>
      </c>
      <c r="M28" s="19">
        <v>100</v>
      </c>
      <c r="N28" s="21">
        <f t="shared" si="8"/>
        <v>50</v>
      </c>
      <c r="O28" s="19">
        <f t="shared" si="9"/>
        <v>70</v>
      </c>
      <c r="P28" s="23">
        <v>25</v>
      </c>
      <c r="Q28" s="18"/>
    </row>
    <row r="29" spans="1:17" x14ac:dyDescent="0.35">
      <c r="A29" s="6" t="s">
        <v>48</v>
      </c>
      <c r="B29" s="8">
        <v>26</v>
      </c>
      <c r="C29" s="3">
        <f t="shared" si="5"/>
        <v>65</v>
      </c>
      <c r="D29" s="4" t="s">
        <v>36</v>
      </c>
      <c r="E29" s="11" t="s">
        <v>9</v>
      </c>
      <c r="F29" s="26">
        <v>25</v>
      </c>
      <c r="G29" s="19">
        <v>100</v>
      </c>
      <c r="H29" s="19">
        <f t="shared" si="6"/>
        <v>20</v>
      </c>
      <c r="I29" s="20">
        <v>21</v>
      </c>
      <c r="J29" s="19">
        <v>150</v>
      </c>
      <c r="K29" s="21">
        <f t="shared" si="7"/>
        <v>45</v>
      </c>
      <c r="L29" s="19"/>
      <c r="M29" s="19"/>
      <c r="N29" s="21">
        <f t="shared" si="8"/>
        <v>0</v>
      </c>
      <c r="O29" s="19">
        <f t="shared" si="9"/>
        <v>65</v>
      </c>
      <c r="P29" s="23">
        <v>26</v>
      </c>
      <c r="Q29" s="18"/>
    </row>
    <row r="30" spans="1:17" x14ac:dyDescent="0.35">
      <c r="A30" s="6" t="s">
        <v>48</v>
      </c>
      <c r="B30" s="8">
        <v>27</v>
      </c>
      <c r="C30" s="3">
        <f t="shared" si="5"/>
        <v>60</v>
      </c>
      <c r="D30" s="4" t="s">
        <v>37</v>
      </c>
      <c r="E30" s="11" t="s">
        <v>7</v>
      </c>
      <c r="F30" s="27">
        <v>41</v>
      </c>
      <c r="G30" s="19">
        <v>20</v>
      </c>
      <c r="H30" s="19">
        <f t="shared" si="6"/>
        <v>4</v>
      </c>
      <c r="I30" s="20">
        <v>41</v>
      </c>
      <c r="J30" s="19">
        <v>20</v>
      </c>
      <c r="K30" s="21">
        <f t="shared" si="7"/>
        <v>6</v>
      </c>
      <c r="L30" s="19">
        <v>25</v>
      </c>
      <c r="M30" s="19">
        <v>100</v>
      </c>
      <c r="N30" s="21">
        <f t="shared" si="8"/>
        <v>50</v>
      </c>
      <c r="O30" s="19">
        <f t="shared" si="9"/>
        <v>60</v>
      </c>
      <c r="P30" s="23">
        <v>27</v>
      </c>
      <c r="Q30" s="18"/>
    </row>
    <row r="31" spans="1:17" x14ac:dyDescent="0.35">
      <c r="A31" s="6" t="s">
        <v>48</v>
      </c>
      <c r="B31" s="8">
        <v>28</v>
      </c>
      <c r="C31" s="3">
        <f t="shared" si="5"/>
        <v>59.5</v>
      </c>
      <c r="D31" s="4" t="s">
        <v>39</v>
      </c>
      <c r="E31" s="11" t="s">
        <v>0</v>
      </c>
      <c r="F31" s="25">
        <v>37</v>
      </c>
      <c r="G31" s="19">
        <v>40</v>
      </c>
      <c r="H31" s="19">
        <f t="shared" si="6"/>
        <v>8</v>
      </c>
      <c r="I31" s="20">
        <v>49</v>
      </c>
      <c r="J31" s="19">
        <v>5</v>
      </c>
      <c r="K31" s="21">
        <f t="shared" si="7"/>
        <v>1.5</v>
      </c>
      <c r="L31" s="19">
        <v>25</v>
      </c>
      <c r="M31" s="19">
        <v>100</v>
      </c>
      <c r="N31" s="21">
        <f t="shared" si="8"/>
        <v>50</v>
      </c>
      <c r="O31" s="19">
        <f t="shared" si="9"/>
        <v>59.5</v>
      </c>
      <c r="P31" s="23">
        <v>28</v>
      </c>
      <c r="Q31" s="18"/>
    </row>
    <row r="32" spans="1:17" x14ac:dyDescent="0.35">
      <c r="A32" s="6" t="s">
        <v>48</v>
      </c>
      <c r="B32" s="8">
        <v>29</v>
      </c>
      <c r="C32" s="3">
        <f t="shared" si="5"/>
        <v>44</v>
      </c>
      <c r="D32" s="4" t="s">
        <v>34</v>
      </c>
      <c r="E32" s="11" t="s">
        <v>6</v>
      </c>
      <c r="F32" s="26">
        <v>45</v>
      </c>
      <c r="G32" s="19">
        <v>10</v>
      </c>
      <c r="H32" s="19">
        <f t="shared" si="6"/>
        <v>2</v>
      </c>
      <c r="I32" s="20">
        <v>37</v>
      </c>
      <c r="J32" s="19">
        <v>40</v>
      </c>
      <c r="K32" s="21">
        <f t="shared" si="7"/>
        <v>12</v>
      </c>
      <c r="L32" s="19">
        <v>33</v>
      </c>
      <c r="M32" s="19">
        <v>60</v>
      </c>
      <c r="N32" s="21">
        <f t="shared" si="8"/>
        <v>30</v>
      </c>
      <c r="O32" s="19">
        <f t="shared" si="9"/>
        <v>44</v>
      </c>
      <c r="P32" s="23">
        <v>29</v>
      </c>
      <c r="Q32" s="18"/>
    </row>
    <row r="33" spans="1:17" x14ac:dyDescent="0.35">
      <c r="A33" s="6" t="s">
        <v>48</v>
      </c>
      <c r="B33" s="8">
        <v>30</v>
      </c>
      <c r="C33" s="3">
        <f t="shared" si="5"/>
        <v>42</v>
      </c>
      <c r="D33" s="4" t="s">
        <v>38</v>
      </c>
      <c r="E33" s="11" t="s">
        <v>12</v>
      </c>
      <c r="F33" s="26">
        <v>33</v>
      </c>
      <c r="G33" s="19">
        <v>60</v>
      </c>
      <c r="H33" s="19">
        <f t="shared" si="6"/>
        <v>12</v>
      </c>
      <c r="I33" s="20">
        <v>25</v>
      </c>
      <c r="J33" s="19">
        <v>100</v>
      </c>
      <c r="K33" s="21">
        <f t="shared" si="7"/>
        <v>30</v>
      </c>
      <c r="L33" s="19"/>
      <c r="M33" s="19"/>
      <c r="N33" s="21">
        <f t="shared" si="8"/>
        <v>0</v>
      </c>
      <c r="O33" s="19">
        <f t="shared" si="9"/>
        <v>42</v>
      </c>
      <c r="P33" s="23">
        <v>30</v>
      </c>
      <c r="Q33" s="18"/>
    </row>
    <row r="34" spans="1:17" x14ac:dyDescent="0.35">
      <c r="A34" s="6" t="s">
        <v>48</v>
      </c>
      <c r="B34" s="38">
        <v>31</v>
      </c>
      <c r="C34" s="37">
        <f t="shared" si="5"/>
        <v>27</v>
      </c>
      <c r="D34" s="4" t="s">
        <v>66</v>
      </c>
      <c r="E34" s="2" t="s">
        <v>7</v>
      </c>
      <c r="F34" s="27">
        <v>41</v>
      </c>
      <c r="G34" s="19">
        <v>20</v>
      </c>
      <c r="H34" s="19">
        <f t="shared" si="6"/>
        <v>4</v>
      </c>
      <c r="I34" s="20">
        <v>45</v>
      </c>
      <c r="J34" s="19">
        <v>10</v>
      </c>
      <c r="K34" s="21">
        <f t="shared" si="7"/>
        <v>3</v>
      </c>
      <c r="L34" s="19">
        <v>37</v>
      </c>
      <c r="M34" s="19">
        <v>40</v>
      </c>
      <c r="N34" s="21">
        <f t="shared" si="8"/>
        <v>20</v>
      </c>
      <c r="O34" s="19">
        <f t="shared" si="9"/>
        <v>27</v>
      </c>
      <c r="P34" s="19">
        <v>31</v>
      </c>
      <c r="Q34" s="18"/>
    </row>
    <row r="35" spans="1:17" x14ac:dyDescent="0.35">
      <c r="A35" s="6" t="s">
        <v>48</v>
      </c>
      <c r="B35" s="8" t="s">
        <v>60</v>
      </c>
      <c r="C35" s="3"/>
      <c r="D35" s="10" t="s">
        <v>64</v>
      </c>
      <c r="E35" s="11" t="s">
        <v>12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3">
        <v>32</v>
      </c>
      <c r="Q35" s="18"/>
    </row>
    <row r="36" spans="1:17" x14ac:dyDescent="0.35"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35"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x14ac:dyDescent="0.35"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35"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</sheetData>
  <sortState xmlns:xlrd2="http://schemas.microsoft.com/office/spreadsheetml/2017/richdata2" ref="B4:P35">
    <sortCondition descending="1" ref="O4"/>
  </sortState>
  <mergeCells count="5">
    <mergeCell ref="F2:H2"/>
    <mergeCell ref="I2:K2"/>
    <mergeCell ref="L2:N2"/>
    <mergeCell ref="O2:P2"/>
    <mergeCell ref="A1:E2"/>
  </mergeCells>
  <phoneticPr fontId="2" type="noConversion"/>
  <pageMargins left="0.7" right="0.7" top="0.75" bottom="0.75" header="0.3" footer="0.3"/>
  <pageSetup paperSize="9" scale="1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Pierre</cp:lastModifiedBy>
  <cp:lastPrinted>2020-07-01T08:50:38Z</cp:lastPrinted>
  <dcterms:created xsi:type="dcterms:W3CDTF">2019-10-03T09:34:37Z</dcterms:created>
  <dcterms:modified xsi:type="dcterms:W3CDTF">2020-07-03T06:21:53Z</dcterms:modified>
</cp:coreProperties>
</file>