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08D8BF0F-256D-46C2-B976-88AB1289D62E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<sst xmlns="http://schemas.openxmlformats.org/spreadsheetml/2006/main" count="1590" uniqueCount="702">
  <si>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</si>
  <si>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</si>
  <si>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</si>
  <si>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</si>
  <si>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</si>
  <si>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</si>
  <si>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</si>
  <si>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</si>
  <si>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</si>
  <si>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</si>
  <si>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</si>
  <si>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</si>
  <si>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</si>
  <si>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</si>
  <si>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</si>
  <si>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</si>
  <si>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</si>
  <si>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</si>
  <si>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</si>
  <si>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</si>
  <si>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</si>
  <si>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</si>
  <si>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</si>
  <si>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</si>
  <si>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</si>
  <si>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</si>
  <si>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</si>
  <si>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</si>
  <si>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</si>
  <si>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</si>
  <si>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</si>
  <si>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</si>
  <si>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</si>
  <si>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</si>
  <si>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</si>
  <si>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</si>
  <si>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</si>
  <si>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</si>
  <si>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</si>
  <si>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</si>
  <si>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</si>
  <si>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</si>
  <si>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</si>
  <si>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</si>
  <si>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</si>
  <si>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</si>
  <si>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</si>
  <si>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</si>
  <si>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</si>
  <si>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</si>
  <si>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</si>
  <si>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</si>
  <si>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</si>
  <si>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</si>
  <si>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</si>
  <si>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</si>
  <si>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</si>
  <si>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</si>
  <si>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</si>
  <si>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</si>
  <si>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</si>
  <si>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</si>
  <si>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</si>
  <si>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</si>
  <si>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</si>
  <si>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</si>
  <si>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</si>
  <si>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</si>
  <si>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</si>
  <si>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</si>
  <si>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</si>
  <si>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</si>
  <si>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</si>
  <si>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</si>
  <si>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</si>
  <si>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</si>
  <si>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</si>
  <si>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</si>
  <si>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</si>
  <si>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</si>
  <si>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</si>
  <si>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</si>
  <si>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</si>
  <si>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</si>
  <si>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</si>
  <si>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</si>
  <si>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</si>
  <si>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</si>
  <si>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</si>
  <si>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</si>
  <si>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</si>
  <si>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</si>
  <si>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</si>
  <si>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</si>
  <si>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</si>
  <si>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</si>
  <si>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</si>
  <si>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</si>
  <si>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</si>
  <si>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</si>
  <si>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</si>
  <si>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</si>
  <si>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</si>
  <si>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</si>
  <si>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</si>
  <si>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</si>
  <si>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</si>
  <si>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</si>
  <si>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</si>
  <si>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</si>
  <si>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</si>
  <si>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</si>
  <si>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</si>
  <si>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</si>
  <si>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</si>
  <si>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</si>
  <si>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</si>
  <si>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</si>
  <si>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</si>
  <si>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</si>
  <si>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</si>
  <si>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</si>
  <si>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</si>
  <si>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</si>
  <si>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</si>
  <si>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</si>
  <si>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</si>
  <si>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</si>
  <si>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</si>
  <si>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</si>
  <si>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</si>
  <si>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</si>
  <si>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</si>
  <si>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</si>
  <si>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</si>
  <si>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</si>
  <si>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</si>
  <si>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</si>
  <si>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</si>
  <si>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</si>
  <si>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</si>
  <si>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</si>
  <si>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</si>
  <si>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</si>
  <si>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</si>
  <si>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</si>
  <si>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</si>
  <si>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</si>
  <si>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</si>
  <si>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</si>
  <si>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</si>
  <si>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</si>
  <si>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</si>
  <si>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</si>
  <si>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</si>
  <si>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</si>
  <si>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</si>
  <si>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</si>
  <si>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</si>
  <si>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</si>
  <si>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</si>
  <si>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</si>
  <si>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</si>
  <si>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</si>
  <si>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</si>
  <si>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</si>
  <si>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</si>
  <si>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</si>
  <si>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</si>
  <si>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</si>
  <si>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</si>
  <si>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</si>
  <si>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</si>
  <si>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</si>
  <si>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</si>
  <si>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</si>
  <si>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</si>
  <si>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</si>
  <si>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</si>
  <si>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</si>
  <si>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</si>
  <si>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</si>
  <si>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</si>
  <si>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</si>
  <si>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</si>
  <si>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</si>
  <si>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</si>
  <si>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</si>
  <si>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</si>
  <si>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</si>
  <si>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</si>
  <si>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</si>
  <si>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</si>
  <si>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</si>
  <si>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</si>
  <si>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</si>
  <si>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</si>
  <si>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</si>
  <si>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</si>
  <si>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</si>
  <si>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</si>
  <si>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</si>
  <si>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</si>
  <si>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</si>
  <si>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</si>
  <si>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</si>
  <si>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</si>
  <si>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</si>
  <si>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</si>
  <si>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</si>
  <si>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</si>
  <si>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</si>
  <si>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</si>
  <si>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</si>
  <si>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</si>
  <si>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</si>
  <si>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</si>
  <si>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</si>
  <si>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</si>
  <si>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</si>
  <si>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</si>
  <si>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</si>
  <si>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</si>
  <si>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</si>
  <si>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</si>
  <si>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</si>
  <si>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</si>
  <si>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</si>
  <si>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</si>
  <si>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</si>
  <si>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</si>
  <si>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</si>
  <si>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</si>
  <si>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</si>
  <si>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</si>
  <si>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</si>
  <si>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</si>
  <si>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</si>
  <si>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</si>
  <si>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</si>
  <si>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</si>
  <si>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</si>
  <si>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</si>
  <si>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</si>
  <si>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</si>
  <si>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</si>
  <si>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</si>
  <si>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</si>
  <si>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</si>
  <si>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</si>
  <si>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</si>
  <si>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</si>
  <si>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</si>
  <si>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</si>
  <si>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</si>
  <si>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</si>
  <si>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</si>
  <si>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</si>
  <si>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</si>
  <si>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</si>
  <si>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</si>
  <si>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</si>
  <si>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</si>
  <si>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</si>
  <si>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</si>
  <si>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</si>
  <si>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</si>
  <si>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</si>
  <si>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</si>
  <si>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</si>
  <si>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</si>
  <si>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</si>
  <si>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</si>
  <si>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</si>
  <si>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</si>
  <si>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</si>
  <si>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</si>
  <si>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</si>
  <si>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</si>
  <si>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</si>
  <si>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</si>
  <si>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</si>
  <si>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</si>
  <si>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</si>
  <si>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</si>
  <si>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</si>
  <si>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</si>
  <si>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</si>
  <si>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</si>
  <si>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</si>
  <si>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</si>
  <si>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</si>
  <si>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</si>
  <si>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</si>
  <si>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</si>
  <si>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</si>
  <si>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</si>
  <si>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</si>
  <si>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</si>
  <si>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</si>
  <si>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</si>
  <si>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</si>
  <si>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</si>
  <si>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</si>
  <si>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</si>
  <si>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</si>
  <si>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</si>
  <si>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</si>
  <si>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</si>
  <si>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</si>
  <si>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</si>
  <si>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</si>
  <si>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</si>
  <si>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</si>
  <si>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</si>
  <si>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</si>
  <si>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</si>
  <si>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</si>
  <si>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</si>
  <si>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</si>
  <si>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</si>
  <si>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</si>
  <si>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</si>
  <si>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</si>
  <si>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</si>
  <si>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</si>
  <si>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</si>
  <si>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</si>
  <si>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</si>
  <si>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</si>
  <si>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</si>
  <si>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</si>
  <si>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</si>
  <si>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</si>
  <si>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</si>
  <si>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</si>
  <si>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</si>
  <si>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</si>
  <si>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</si>
  <si>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</si>
  <si>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</si>
  <si>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</si>
  <si>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</si>
  <si>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</si>
  <si>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</si>
  <si>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</si>
  <si>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</si>
  <si>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</si>
  <si>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</si>
  <si>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</si>
  <si>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</si>
  <si>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</si>
  <si>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</si>
  <si>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</si>
  <si>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</si>
  <si>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</si>
  <si>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</si>
  <si>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</si>
  <si>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</si>
  <si>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</si>
  <si>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</si>
  <si>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</si>
  <si>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</si>
  <si>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</si>
  <si>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</si>
  <si>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</si>
  <si>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</si>
  <si>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</si>
  <si>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</si>
  <si>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</si>
  <si>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</si>
  <si>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</si>
  <si>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</si>
  <si>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</si>
  <si>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</si>
  <si>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</si>
  <si>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</si>
  <si>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</si>
  <si>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</si>
  <si>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</si>
  <si>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</si>
  <si>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</si>
  <si>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</si>
  <si>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</si>
  <si>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</si>
  <si>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</si>
  <si>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</si>
  <si>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</si>
  <si>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</si>
  <si>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</si>
  <si>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</si>
  <si>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</si>
  <si>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</si>
  <si>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</si>
  <si>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</si>
  <si>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</si>
  <si>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</si>
  <si>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</si>
  <si>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</si>
  <si>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</si>
  <si>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</si>
  <si>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</si>
  <si>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</si>
  <si>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</si>
  <si>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</si>
  <si>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</si>
  <si>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</si>
  <si>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</si>
  <si>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</si>
  <si>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</si>
  <si>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</si>
  <si>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</si>
  <si>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</si>
  <si>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</si>
  <si>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</si>
  <si>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</si>
  <si>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</si>
  <si>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</si>
  <si>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</si>
  <si>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</si>
  <si>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</si>
  <si>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</si>
  <si>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</si>
  <si>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</si>
  <si>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</si>
  <si>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</si>
  <si>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</si>
  <si>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</si>
  <si>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</si>
  <si>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</si>
  <si>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</si>
  <si>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</si>
  <si>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</si>
  <si>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</si>
  <si>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</si>
  <si>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</si>
  <si>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</si>
  <si>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</si>
  <si>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</si>
  <si>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</si>
  <si>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</si>
  <si>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</si>
  <si>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</si>
  <si>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</si>
  <si>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</si>
  <si>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</si>
  <si>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</si>
  <si>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</si>
  <si>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</si>
  <si>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</si>
  <si>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</si>
  <si>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</si>
  <si>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</si>
  <si>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</si>
  <si>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</si>
  <si>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</si>
  <si>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</si>
  <si>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</si>
  <si>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</si>
  <si>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</si>
  <si>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</si>
  <si>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</si>
  <si>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</si>
  <si>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</si>
  <si>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</si>
  <si>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</si>
  <si>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</si>
  <si>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</si>
  <si>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</si>
  <si>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</si>
  <si>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</si>
  <si>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</si>
  <si>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</si>
  <si>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</si>
  <si>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</si>
  <si>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</si>
  <si>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</si>
  <si>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</si>
  <si>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</si>
  <si>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</si>
  <si>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</si>
  <si>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</si>
  <si>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</si>
  <si>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</si>
  <si>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</si>
  <si>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</si>
  <si>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</si>
  <si>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</si>
  <si>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</si>
  <si>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</si>
  <si>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</si>
  <si>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</si>
  <si>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</si>
  <si>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</si>
  <si>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</si>
  <si>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</si>
  <si>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</si>
  <si>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</si>
  <si>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</si>
  <si>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</si>
  <si>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</si>
  <si>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</si>
  <si>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</si>
  <si>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</si>
  <si>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</si>
  <si>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</si>
  <si>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</si>
  <si>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</si>
  <si>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</si>
  <si>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</si>
  <si>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</si>
  <si>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</si>
  <si>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</si>
  <si>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</si>
  <si>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</si>
  <si>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</si>
  <si>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</si>
  <si>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</si>
  <si>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</si>
  <si>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</si>
  <si>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</si>
  <si>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</si>
  <si>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</si>
  <si>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</si>
  <si>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</si>
  <si>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</si>
  <si>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</si>
  <si>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</si>
  <si>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</si>
  <si>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</si>
  <si>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</si>
  <si>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</si>
  <si>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</si>
  <si>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</si>
  <si>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</si>
  <si>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</si>
  <si>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</si>
  <si>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</si>
  <si>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</si>
  <si>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</si>
  <si>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</si>
  <si>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</si>
  <si>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</si>
  <si>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</si>
  <si>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</si>
  <si>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</si>
  <si>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</si>
  <si>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</si>
  <si>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</si>
  <si>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</si>
  <si>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</si>
  <si>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</si>
  <si>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</si>
  <si>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</si>
  <si>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</si>
  <si>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</si>
  <si>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</si>
  <si>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</si>
  <si>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</si>
  <si>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</si>
  <si>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</si>
  <si>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</si>
  <si>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</si>
  <si>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</si>
  <si>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</si>
  <si>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</si>
  <si>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</si>
  <si>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</si>
  <si>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</si>
  <si>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</si>
  <si>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</si>
  <si>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</si>
  <si>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</si>
  <si>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</si>
  <si>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</si>
  <si>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</si>
  <si>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</si>
  <si>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</si>
  <si>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</si>
  <si>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</si>
  <si>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</si>
  <si>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</si>
  <si>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</si>
  <si>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</si>
  <si>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</si>
  <si>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</si>
  <si>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</si>
  <si>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</si>
  <si>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</si>
  <si>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</si>
  <si>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</si>
  <si>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</si>
  <si>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</si>
  <si>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</si>
  <si>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</si>
  <si>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</si>
  <si>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</si>
  <si>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</si>
  <si>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</si>
  <si>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</si>
  <si>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</si>
  <si>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</si>
  <si>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</si>
  <si>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</si>
  <si>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</si>
  <si>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</si>
  <si>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</si>
  <si>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</si>
  <si>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</si>
  <si>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</si>
  <si>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</si>
  <si>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</si>
  <si>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</si>
  <si>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</si>
  <si>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</si>
  <si>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</si>
  <si>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</si>
  <si>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</si>
  <si>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</si>
  <si>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</si>
  <si>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</si>
  <si>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</si>
  <si>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</si>
  <si>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</si>
  <si>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</si>
  <si>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</si>
  <si>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</si>
  <si>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</si>
  <si>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</si>
  <si>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</si>
  <si>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</si>
  <si>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</si>
  <si>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</si>
  <si>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</si>
  <si>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</si>
  <si>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</si>
  <si>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</si>
  <si>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</si>
  <si>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</si>
  <si>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</si>
  <si>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</si>
  <si>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</si>
  <si>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</si>
  <si>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</si>
  <si>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</si>
  <si>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</si>
  <si>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</si>
  <si>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</si>
  <si>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</si>
  <si>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</si>
  <si>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</si>
  <si>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</si>
  <si>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</si>
  <si>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</si>
  <si>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</si>
  <si>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</si>
  <si>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</si>
  <si>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</si>
  <si>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</si>
  <si>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</si>
  <si>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</si>
  <si>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</si>
  <si>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</si>
  <si>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</si>
  <si>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</si>
  <si>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</si>
  <si>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</si>
  <si>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</si>
  <si>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</si>
  <si>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</si>
  <si>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</si>
  <si>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</si>
  <si>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</si>
  <si>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</si>
  <si>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</si>
  <si>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</si>
  <si>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</si>
  <si>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</si>
  <si>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</si>
  <si>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</si>
  <si>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</si>
  <si>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</si>
  <si>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Stage/Round</t>
  </si>
  <si>
    <t>POR</t>
  </si>
  <si>
    <t>SRB</t>
  </si>
  <si>
    <t>TTC Berlin eastside (GER)</t>
  </si>
  <si>
    <t xml:space="preserve">SHAN Xiaona </t>
  </si>
  <si>
    <t>Britt EERLAND</t>
  </si>
  <si>
    <t>Nina MITTELHAM</t>
  </si>
  <si>
    <t>Ye LIN</t>
  </si>
  <si>
    <t>Sabina SURJAN</t>
  </si>
  <si>
    <t>Irina PALINA</t>
  </si>
  <si>
    <t>NED</t>
  </si>
  <si>
    <t>SIN</t>
  </si>
  <si>
    <t>KTS ENEA SIARKOPOL Tarnobrzeg (POL)</t>
  </si>
  <si>
    <t>ROU</t>
  </si>
  <si>
    <t>HAN Ying</t>
  </si>
  <si>
    <t>Elizabeta SAMARA</t>
  </si>
  <si>
    <t>YU Fu</t>
  </si>
  <si>
    <t>YANG  Xiaoxin</t>
  </si>
  <si>
    <t>Kinga STEFANSKA</t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</si>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</sst>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name val="CA Normal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/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/>
    <xf numFmtId="0" fontId="1" fillId="0" borderId="45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25657</xdr:rowOff>
    </xdr:from>
    <xdr:to>
      <xdr:col>2</xdr:col>
      <xdr:colOff>391263</xdr:colOff>
      <xdr:row>5</xdr:row>
      <xdr:rowOff>64142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1DAABA-BB53-4EEF-B896-17D66952B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657"/>
          <a:ext cx="1456010" cy="11032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60" totalsRowShown="0" headerRowDxfId="6" dataDxfId="5">
  <autoFilter ref="A1:E60" xr:uid="{00000000-0009-0000-0100-000001000000}"/>
  <sortState xmlns:xlrd2="http://schemas.microsoft.com/office/spreadsheetml/2017/richdata2" ref="A2:E62">
    <sortCondition ref="D1:D62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C4" sqref="C4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29" t="s">
        <v>652</v>
      </c>
      <c r="D5" s="129"/>
      <c r="E5" s="129"/>
      <c r="F5" s="129"/>
      <c r="G5" s="129"/>
      <c r="H5" s="129"/>
      <c r="I5" s="129"/>
      <c r="J5" s="129"/>
      <c r="K5" s="129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09" t="s">
        <v>653</v>
      </c>
      <c r="B8" s="109"/>
      <c r="C8" s="15" t="s">
        <v>632</v>
      </c>
      <c r="D8" s="93" t="s">
        <v>680</v>
      </c>
      <c r="E8" s="94"/>
      <c r="F8" s="95"/>
      <c r="G8" s="93" t="s">
        <v>654</v>
      </c>
      <c r="H8" s="94"/>
      <c r="I8" s="94"/>
      <c r="J8" s="95"/>
      <c r="K8" s="109" t="s">
        <v>682</v>
      </c>
      <c r="L8" s="109"/>
      <c r="M8" s="109"/>
      <c r="N8" s="109"/>
      <c r="O8" s="109"/>
      <c r="P8" s="4"/>
      <c r="Q8" s="4"/>
      <c r="R8" s="4"/>
      <c r="S8" s="4"/>
      <c r="T8" s="4"/>
      <c r="U8" s="4"/>
    </row>
    <row r="9" spans="1:21" ht="18.5">
      <c r="A9" s="109"/>
      <c r="B9" s="109"/>
      <c r="C9" s="15"/>
      <c r="D9" s="93"/>
      <c r="E9" s="94"/>
      <c r="F9" s="95"/>
      <c r="G9" s="93"/>
      <c r="H9" s="94"/>
      <c r="I9" s="94"/>
      <c r="J9" s="95"/>
      <c r="K9" s="109"/>
      <c r="L9" s="109"/>
      <c r="M9" s="109"/>
      <c r="N9" s="109"/>
      <c r="O9" s="109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6" t="s">
        <v>655</v>
      </c>
      <c r="C11" s="57"/>
      <c r="D11" s="1"/>
      <c r="E11" s="56" t="s">
        <v>657</v>
      </c>
      <c r="F11" s="60"/>
      <c r="G11" s="60"/>
      <c r="H11" s="60"/>
      <c r="I11" s="60"/>
      <c r="J11" s="60"/>
      <c r="K11" s="60"/>
      <c r="L11" s="60"/>
      <c r="M11" s="60"/>
      <c r="N11" s="60"/>
      <c r="O11" s="57"/>
      <c r="P11" s="4"/>
      <c r="Q11" s="4"/>
      <c r="R11" s="4"/>
      <c r="S11" s="4"/>
      <c r="T11" s="4"/>
      <c r="U11" s="4"/>
    </row>
    <row r="12" spans="1:21" ht="19" thickBot="1">
      <c r="A12" s="36">
        <v>6</v>
      </c>
      <c r="B12" s="104" t="e">
        <f>VLOOKUP(A12,Teams!$A$2:$B$4,2,FALSE)</f>
        <v>#N/A</v>
      </c>
      <c r="C12" s="105"/>
      <c r="D12" s="1" t="s">
        <v>656</v>
      </c>
      <c r="E12" s="110" t="str">
        <f>VLOOKUP(P12,Teams!$A$2:$B$4,2,FALSE)</f>
        <v>TTC Berlin eastside (GER)</v>
      </c>
      <c r="F12" s="111"/>
      <c r="G12" s="111"/>
      <c r="H12" s="111"/>
      <c r="I12" s="112"/>
      <c r="J12" s="112"/>
      <c r="K12" s="112"/>
      <c r="L12" s="112"/>
      <c r="M12" s="112"/>
      <c r="N12" s="112"/>
      <c r="O12" s="105"/>
      <c r="P12" s="42">
        <v>1</v>
      </c>
      <c r="Q12" s="4"/>
      <c r="R12" s="4"/>
      <c r="S12" s="4"/>
      <c r="T12" s="4"/>
      <c r="U12" s="4"/>
    </row>
    <row r="13" spans="1:21" ht="29.5" thickBot="1">
      <c r="A13" s="49"/>
      <c r="B13" s="51" t="s">
        <v>681</v>
      </c>
      <c r="C13" s="50"/>
      <c r="D13" s="1"/>
      <c r="E13" s="113" t="s">
        <v>681</v>
      </c>
      <c r="F13" s="114"/>
      <c r="G13" s="114"/>
      <c r="H13" s="114"/>
      <c r="I13" s="115"/>
      <c r="J13" s="116"/>
      <c r="K13" s="116"/>
      <c r="L13" s="116"/>
      <c r="M13" s="116"/>
      <c r="N13" s="116"/>
      <c r="O13" s="117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18" t="s">
        <v>633</v>
      </c>
      <c r="F14" s="119"/>
      <c r="G14" s="120"/>
      <c r="H14" s="120"/>
      <c r="I14" s="120"/>
      <c r="J14" s="120"/>
      <c r="K14" s="120"/>
      <c r="L14" s="121"/>
      <c r="M14" s="12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VLOOKUP(B15,Participants!$A$1:$E$60,3,FALSE)&amp;VLOOKUP(B15,Participants!$A$1:$E$60,2,FALSE)</f>
        <v>#N/A</v>
      </c>
      <c r="D15" s="12">
        <v>50</v>
      </c>
      <c r="E15" s="89" t="e">
        <f>VLOOKUP(D15,Participants!$A$1:$E$60,3,FALSE)&amp;VLOOKUP(D15,Participants!$A$1:$E$60,2,FALSE)</f>
        <v>#N/A</v>
      </c>
      <c r="F15" s="89"/>
      <c r="G15" s="89" t="e">
        <f>VLOOKUP(E15,Participants!$A$1:$E$60,3,FALSE)&amp;VLOOKUP(E15,Participants!$A$1:$E$60,2,FALSE)</f>
        <v>#N/A</v>
      </c>
      <c r="H15" s="89"/>
      <c r="I15" s="89" t="e">
        <f>VLOOKUP(G15,Participants!$A$1:$E$60,3,FALSE)&amp;VLOOKUP(G15,Participants!$A$1:$E$60,2,FALSE)</f>
        <v>#N/A</v>
      </c>
      <c r="J15" s="89"/>
      <c r="K15" s="89" t="e">
        <f>VLOOKUP(I15,Participants!$A$1:$E$60,3,FALSE)&amp;VLOOKUP(I15,Participants!$A$1:$E$60,2,FALSE)</f>
        <v>#N/A</v>
      </c>
      <c r="L15" s="89"/>
      <c r="M15" s="89" t="e">
        <f>VLOOKUP(K15,Participants!$A$1:$E$60,3,FALSE)&amp;VLOOKUP(K15,Participants!$A$1:$E$60,2,FALSE)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3"/>
      <c r="F16" s="123"/>
      <c r="G16" s="123"/>
      <c r="H16" s="123"/>
      <c r="I16" s="123"/>
      <c r="J16" s="123"/>
      <c r="K16" s="123"/>
      <c r="L16" s="123"/>
      <c r="M16" s="12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4" t="s">
        <v>634</v>
      </c>
      <c r="F17" s="125"/>
      <c r="G17" s="126"/>
      <c r="H17" s="126"/>
      <c r="I17" s="126"/>
      <c r="J17" s="126"/>
      <c r="K17" s="126"/>
      <c r="L17" s="127"/>
      <c r="M17" s="12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1"/>
      <c r="F18" s="106"/>
      <c r="G18" s="106"/>
      <c r="H18" s="107"/>
      <c r="I18" s="107"/>
      <c r="J18" s="107"/>
      <c r="K18" s="107"/>
      <c r="L18" s="107"/>
      <c r="M18" s="108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663</v>
      </c>
      <c r="B19" s="12" t="s">
        <v>676</v>
      </c>
      <c r="C19" s="43" t="str">
        <f>VLOOKUP(B19,Participants!$A$1:$E$60,3,FALSE)&amp;VLOOKUP(B19,Participants!$A$1:$E$60,2,FALSE)</f>
        <v/>
      </c>
      <c r="D19" s="90" t="s">
        <v>671</v>
      </c>
      <c r="E19" s="91"/>
      <c r="F19" s="92"/>
      <c r="G19" s="11" t="s">
        <v>678</v>
      </c>
      <c r="H19" s="83" t="str">
        <f>VLOOKUP(G19,Participants!$A$1:$E$60,3,FALSE)&amp;VLOOKUP(G19,Participants!$A$1:$E$60,2,FALSE)</f>
        <v/>
      </c>
      <c r="I19" s="84"/>
      <c r="J19" s="84"/>
      <c r="K19" s="84"/>
      <c r="L19" s="84"/>
      <c r="M19" s="84"/>
      <c r="N19" s="84"/>
      <c r="O19" s="85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48" t="s">
        <v>658</v>
      </c>
      <c r="D21" s="46"/>
      <c r="E21" s="86" t="s">
        <v>659</v>
      </c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VLOOKUP(B22,Participants!$A$1:$E$60,3,FALSE)&amp;VLOOKUP(B22,Participants!$A$1:$E$60,2,FALSE)</f>
        <v>Elizabeta SAMARA</v>
      </c>
      <c r="D22" s="45">
        <v>47</v>
      </c>
      <c r="E22" s="89" t="e">
        <f>VLOOKUP(D22,Participants!$A$1:$E$60,3,FALSE)&amp;VLOOKUP(D22,Participants!$A$1:$E$60,2,FALSE)</f>
        <v>#N/A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VLOOKUP(B23,Participants!$A$1:$E$60,3,FALSE)&amp;VLOOKUP(B23,Participants!$A$1:$E$60,2,FALSE)</f>
        <v>YU Fu</v>
      </c>
      <c r="D23" s="36">
        <v>48</v>
      </c>
      <c r="E23" s="63" t="e">
        <f>VLOOKUP(D23,Participants!$A$1:$E$60,3,FALSE)&amp;VLOOKUP(D23,Participants!$A$1:$E$60,2,FALSE)</f>
        <v>#N/A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VLOOKUP(B24,Participants!$A$1:$E$60,3,FALSE)&amp;VLOOKUP(B24,Participants!$A$1:$E$60,2,FALSE)</f>
        <v>Kinga STEFANSKA</v>
      </c>
      <c r="D24" s="36">
        <v>49</v>
      </c>
      <c r="E24" s="63" t="e">
        <f>VLOOKUP(D24,Participants!$A$1:$E$60,3,FALSE)&amp;VLOOKUP(D24,Participants!$A$1:$E$60,2,FALSE)</f>
        <v>#N/A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4"/>
      <c r="Q24" s="4"/>
      <c r="R24" s="4"/>
      <c r="S24" s="4"/>
      <c r="T24" s="4"/>
      <c r="U24" s="4"/>
    </row>
    <row r="25" spans="1:21" ht="18.5">
      <c r="A25" s="15" t="s">
        <v>661</v>
      </c>
      <c r="B25" s="12">
        <v>19</v>
      </c>
      <c r="C25" s="9" t="str">
        <f>VLOOKUP(B25,Participants!$A$1:$E$60,3,FALSE)&amp;VLOOKUP(B25,Participants!$A$1:$E$60,2,FALSE)</f>
        <v>YANG  Xiaoxin</v>
      </c>
      <c r="D25" s="36"/>
      <c r="E25" s="63" t="e">
        <f>VLOOKUP(D25,Participants!$A$1:$E$60,3,FALSE)&amp;VLOOKUP(D25,Participants!$A$1:$E$60,2,FALSE)</f>
        <v>#N/A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6" t="s">
        <v>647</v>
      </c>
      <c r="C27" s="60"/>
      <c r="D27" s="60"/>
      <c r="E27" s="99" t="s">
        <v>662</v>
      </c>
      <c r="F27" s="101"/>
      <c r="G27" s="101"/>
      <c r="H27" s="101"/>
      <c r="I27" s="101"/>
      <c r="J27" s="101"/>
      <c r="K27" s="101"/>
      <c r="L27" s="101"/>
      <c r="M27" s="101"/>
      <c r="N27" s="100"/>
      <c r="O27" s="99" t="s">
        <v>651</v>
      </c>
      <c r="P27" s="100"/>
      <c r="Q27" s="4"/>
      <c r="R27" s="4"/>
      <c r="S27" s="4"/>
      <c r="T27" s="4"/>
      <c r="U27" s="4"/>
    </row>
    <row r="28" spans="1:21" ht="14" customHeight="1" thickBot="1">
      <c r="A28" s="21"/>
      <c r="B28" s="56"/>
      <c r="C28" s="60"/>
      <c r="D28" s="57"/>
      <c r="E28" s="99">
        <v>1</v>
      </c>
      <c r="F28" s="100"/>
      <c r="G28" s="99">
        <v>2</v>
      </c>
      <c r="H28" s="100"/>
      <c r="I28" s="99">
        <v>3</v>
      </c>
      <c r="J28" s="100"/>
      <c r="K28" s="99">
        <v>4</v>
      </c>
      <c r="L28" s="100"/>
      <c r="M28" s="99">
        <v>5</v>
      </c>
      <c r="N28" s="100"/>
      <c r="O28" s="99"/>
      <c r="P28" s="100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102" t="e">
        <f>VLOOKUP(B22,Participants!$A$1:$E$60,2,FALSE)&amp;" vs. "&amp;VLOOKUP(D23,Participants!$A$1:$E$60,2,FALSE)</f>
        <v>#N/A</v>
      </c>
      <c r="C29" s="103"/>
      <c r="D29" s="103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96" t="e">
        <f>VLOOKUP(B23,Participants!$A$1:$E$60,2,FALSE)&amp;" vs. "&amp;VLOOKUP(D22,Participants!$A$1:$E$60,2,FALSE)</f>
        <v>#N/A</v>
      </c>
      <c r="C30" s="97"/>
      <c r="D30" s="9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93" t="e">
        <f>VLOOKUP(B24,Participants!$A$1:$E$60,2,FALSE)&amp;" vs. "&amp;VLOOKUP(D24,Participants!$A$1:$E$60,2,FALSE)</f>
        <v>#N/A</v>
      </c>
      <c r="C31" s="94"/>
      <c r="D31" s="9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96" t="e">
        <f>VLOOKUP(B22,Participants!$A$1:$E$60,2,FALSE)&amp;" vs. "&amp;VLOOKUP(D22,Participants!$A$1:$E$60,2,FALSE)</f>
        <v>#N/A</v>
      </c>
      <c r="C32" s="97"/>
      <c r="D32" s="9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96" t="e">
        <f>VLOOKUP(B23,Participants!$A$1:$E$60,2,FALSE)&amp;" vs. "&amp;VLOOKUP(D23,Participants!$A$1:$E$60,2,FALSE)</f>
        <v>#N/A</v>
      </c>
      <c r="C33" s="97"/>
      <c r="D33" s="9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6" t="s">
        <v>645</v>
      </c>
      <c r="B35" s="57"/>
      <c r="C35" s="41" t="e">
        <f>Teams!#REF!</f>
        <v>#REF!</v>
      </c>
      <c r="D35" s="56" t="s">
        <v>647</v>
      </c>
      <c r="E35" s="60"/>
      <c r="F35" s="57"/>
      <c r="G35" s="56" t="s">
        <v>651</v>
      </c>
      <c r="H35" s="60"/>
      <c r="I35" s="60"/>
      <c r="J35" s="57"/>
      <c r="K35" s="80" t="s">
        <v>646</v>
      </c>
      <c r="L35" s="81"/>
      <c r="M35" s="81"/>
      <c r="N35" s="81"/>
      <c r="O35" s="81"/>
      <c r="P35" s="82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61"/>
      <c r="F36" s="62"/>
      <c r="G36" s="61">
        <f>SUM(O29:O33)</f>
        <v>0</v>
      </c>
      <c r="H36" s="62"/>
      <c r="I36" s="61">
        <f>SUM(P29:P33)</f>
        <v>0</v>
      </c>
      <c r="J36" s="62"/>
      <c r="K36" s="130">
        <f>SUM(E29:E33,G29:G33,I29:I33,K29:K33,M29:M33)</f>
        <v>0</v>
      </c>
      <c r="L36" s="131"/>
      <c r="M36" s="131"/>
      <c r="N36" s="131">
        <f>SUM(F29:F33,H29:H33,J29:J33,L29:L33,N29:N33)</f>
        <v>0</v>
      </c>
      <c r="O36" s="131"/>
      <c r="P36" s="132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672</v>
      </c>
      <c r="E37" s="89" t="s">
        <v>673</v>
      </c>
      <c r="F37" s="89"/>
      <c r="G37" s="89" t="s">
        <v>672</v>
      </c>
      <c r="H37" s="89"/>
      <c r="I37" s="89" t="s">
        <v>673</v>
      </c>
      <c r="J37" s="89"/>
      <c r="K37" s="89" t="s">
        <v>672</v>
      </c>
      <c r="L37" s="89"/>
      <c r="M37" s="89"/>
      <c r="N37" s="89" t="s">
        <v>673</v>
      </c>
      <c r="O37" s="89"/>
      <c r="P37" s="89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664</v>
      </c>
      <c r="B39" s="28" t="s">
        <v>665</v>
      </c>
      <c r="C39" s="31" t="s">
        <v>660</v>
      </c>
      <c r="D39" s="63" t="s">
        <v>666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4"/>
      <c r="R43" s="4"/>
      <c r="S43" s="4"/>
      <c r="T43" s="4"/>
      <c r="U43" s="4"/>
    </row>
    <row r="44" spans="1:21" ht="19" thickBot="1">
      <c r="A44" s="56" t="s">
        <v>667</v>
      </c>
      <c r="B44" s="57"/>
      <c r="C44" s="22" t="s">
        <v>650</v>
      </c>
      <c r="D44" s="65" t="s">
        <v>648</v>
      </c>
      <c r="E44" s="66"/>
      <c r="F44" s="66"/>
      <c r="G44" s="66"/>
      <c r="H44" s="67"/>
      <c r="I44" s="65" t="s">
        <v>649</v>
      </c>
      <c r="J44" s="66"/>
      <c r="K44" s="66"/>
      <c r="L44" s="66"/>
      <c r="M44" s="66"/>
      <c r="N44" s="66"/>
      <c r="O44" s="66"/>
      <c r="P44" s="67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58"/>
      <c r="D45" s="68"/>
      <c r="E45" s="69"/>
      <c r="F45" s="69"/>
      <c r="G45" s="69"/>
      <c r="H45" s="70"/>
      <c r="I45" s="74"/>
      <c r="J45" s="75"/>
      <c r="K45" s="75"/>
      <c r="L45" s="75"/>
      <c r="M45" s="75"/>
      <c r="N45" s="75"/>
      <c r="O45" s="75"/>
      <c r="P45" s="76"/>
      <c r="Q45" s="4"/>
      <c r="R45" s="4"/>
      <c r="S45" s="4"/>
      <c r="T45" s="4"/>
      <c r="U45" s="4"/>
    </row>
    <row r="46" spans="1:21" ht="16" customHeight="1" thickBot="1">
      <c r="A46" s="34" t="s">
        <v>668</v>
      </c>
      <c r="B46" s="35" t="s">
        <v>668</v>
      </c>
      <c r="C46" s="59"/>
      <c r="D46" s="71"/>
      <c r="E46" s="72"/>
      <c r="F46" s="72"/>
      <c r="G46" s="72"/>
      <c r="H46" s="73"/>
      <c r="I46" s="77"/>
      <c r="J46" s="78"/>
      <c r="K46" s="78"/>
      <c r="L46" s="78"/>
      <c r="M46" s="78"/>
      <c r="N46" s="78"/>
      <c r="O46" s="78"/>
      <c r="P46" s="79"/>
      <c r="Q46" s="4"/>
      <c r="R46" s="4"/>
      <c r="S46" s="4"/>
      <c r="T46" s="4"/>
      <c r="U46" s="4"/>
    </row>
    <row r="47" spans="1:21" ht="15" customHeight="1">
      <c r="A47" s="34" t="s">
        <v>669</v>
      </c>
      <c r="B47" s="34" t="s">
        <v>669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A5" sqref="A5:XFD8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685</v>
      </c>
    </row>
    <row r="3" spans="1:2">
      <c r="A3" s="7">
        <v>2</v>
      </c>
      <c r="B3" s="39" t="s">
        <v>694</v>
      </c>
    </row>
    <row r="4" spans="1:2" ht="13" thickBot="1">
      <c r="A4" s="7">
        <v>3</v>
      </c>
      <c r="B4" s="40"/>
    </row>
  </sheetData>
  <autoFilter ref="B1:B4" xr:uid="{00000000-0009-0000-0000-000002000000}">
    <sortState xmlns:xlrd2="http://schemas.microsoft.com/office/spreadsheetml/2017/richdata2" ref="B2:B4">
      <sortCondition ref="B1:B4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workbookViewId="0">
      <selection activeCell="A8" sqref="A8:XFD16"/>
    </sheetView>
  </sheetViews>
  <sheetFormatPr baseColWidth="10" defaultColWidth="10.90625" defaultRowHeight="16"/>
  <cols>
    <col min="1" max="1" width="11.453125" style="5" customWidth="1"/>
    <col min="2" max="2" width="25" style="5" customWidth="1"/>
    <col min="3" max="3" width="14.54296875" style="5" bestFit="1" customWidth="1"/>
    <col min="4" max="4" width="46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670</v>
      </c>
      <c r="D1" s="5" t="s">
        <v>638</v>
      </c>
      <c r="E1" s="5" t="s">
        <v>4</v>
      </c>
    </row>
    <row r="2" spans="1:5" ht="16.5" thickBot="1">
      <c r="A2" s="54">
        <v>1</v>
      </c>
      <c r="B2" s="34" t="s">
        <v>686</v>
      </c>
      <c r="D2" s="37" t="s">
        <v>685</v>
      </c>
      <c r="E2" s="34" t="s">
        <v>12</v>
      </c>
    </row>
    <row r="3" spans="1:5" ht="16.5" thickBot="1">
      <c r="A3" s="54">
        <v>2</v>
      </c>
      <c r="B3" s="34" t="s">
        <v>687</v>
      </c>
      <c r="D3" s="37" t="s">
        <v>685</v>
      </c>
      <c r="E3" s="34" t="s">
        <v>692</v>
      </c>
    </row>
    <row r="4" spans="1:5" ht="16.5" thickBot="1">
      <c r="A4" s="54">
        <v>3</v>
      </c>
      <c r="B4" s="34" t="s">
        <v>688</v>
      </c>
      <c r="D4" s="37" t="s">
        <v>685</v>
      </c>
      <c r="E4" s="34" t="s">
        <v>12</v>
      </c>
    </row>
    <row r="5" spans="1:5" ht="16.5" thickBot="1">
      <c r="A5" s="54">
        <v>4</v>
      </c>
      <c r="B5" s="34" t="s">
        <v>689</v>
      </c>
      <c r="D5" s="37" t="s">
        <v>685</v>
      </c>
      <c r="E5" s="34" t="s">
        <v>693</v>
      </c>
    </row>
    <row r="6" spans="1:5">
      <c r="A6" s="54">
        <v>5</v>
      </c>
      <c r="B6" s="34" t="s">
        <v>690</v>
      </c>
      <c r="D6" s="37" t="s">
        <v>685</v>
      </c>
      <c r="E6" s="34" t="s">
        <v>684</v>
      </c>
    </row>
    <row r="7" spans="1:5">
      <c r="A7" s="54">
        <v>6</v>
      </c>
      <c r="B7" s="34" t="s">
        <v>691</v>
      </c>
      <c r="D7" s="38" t="s">
        <v>685</v>
      </c>
      <c r="E7" s="52" t="s">
        <v>639</v>
      </c>
    </row>
    <row r="8" spans="1:5" ht="15.5">
      <c r="A8" s="54">
        <v>16</v>
      </c>
      <c r="B8" s="33" t="s">
        <v>696</v>
      </c>
      <c r="C8" s="54"/>
      <c r="D8" s="55" t="s">
        <v>694</v>
      </c>
      <c r="E8" s="34" t="s">
        <v>12</v>
      </c>
    </row>
    <row r="9" spans="1:5" ht="15.5">
      <c r="A9" s="54">
        <v>17</v>
      </c>
      <c r="B9" s="33" t="s">
        <v>697</v>
      </c>
      <c r="C9" s="54"/>
      <c r="D9" s="55" t="s">
        <v>694</v>
      </c>
      <c r="E9" s="34" t="s">
        <v>695</v>
      </c>
    </row>
    <row r="10" spans="1:5" ht="15.5">
      <c r="A10" s="54">
        <v>18</v>
      </c>
      <c r="B10" s="33" t="s">
        <v>698</v>
      </c>
      <c r="C10" s="54"/>
      <c r="D10" s="55" t="s">
        <v>694</v>
      </c>
      <c r="E10" s="34" t="s">
        <v>683</v>
      </c>
    </row>
    <row r="11" spans="1:5" ht="15.5">
      <c r="A11" s="54">
        <v>19</v>
      </c>
      <c r="B11" s="33" t="s">
        <v>699</v>
      </c>
      <c r="C11" s="54"/>
      <c r="D11" s="55" t="s">
        <v>694</v>
      </c>
      <c r="E11" s="33" t="s">
        <v>701</v>
      </c>
    </row>
    <row r="12" spans="1:5" ht="15.5">
      <c r="A12" s="54">
        <v>20</v>
      </c>
      <c r="B12" s="33" t="s">
        <v>700</v>
      </c>
      <c r="C12" s="54"/>
      <c r="D12" s="55" t="s">
        <v>694</v>
      </c>
      <c r="E12" s="33" t="s">
        <v>119</v>
      </c>
    </row>
    <row r="13" spans="1:5" ht="16.5" thickBot="1">
      <c r="A13" s="54"/>
      <c r="B13" s="34"/>
      <c r="D13" s="40"/>
      <c r="E13" s="34"/>
    </row>
    <row r="14" spans="1:5" ht="16.5" thickBot="1">
      <c r="B14" s="34"/>
      <c r="D14" s="37"/>
      <c r="E14" s="34"/>
    </row>
    <row r="15" spans="1:5" ht="16.5" thickBot="1">
      <c r="B15" s="34"/>
      <c r="D15" s="37"/>
      <c r="E15" s="34"/>
    </row>
    <row r="16" spans="1:5" ht="16.5" thickBot="1">
      <c r="B16" s="34"/>
      <c r="D16" s="37"/>
      <c r="E16" s="34"/>
    </row>
    <row r="17" spans="1:5" ht="16.5" thickBot="1">
      <c r="B17" s="34"/>
      <c r="D17" s="37"/>
      <c r="E17" s="34"/>
    </row>
    <row r="18" spans="1:5">
      <c r="B18" s="34"/>
      <c r="D18" s="37"/>
      <c r="E18" s="34"/>
    </row>
    <row r="19" spans="1:5">
      <c r="B19" s="34"/>
      <c r="D19" s="39"/>
      <c r="E19" s="34"/>
    </row>
    <row r="20" spans="1:5">
      <c r="B20" s="34"/>
      <c r="D20" s="39"/>
      <c r="E20" s="34"/>
    </row>
    <row r="21" spans="1:5">
      <c r="B21" s="34"/>
      <c r="D21" s="39"/>
      <c r="E21" s="34"/>
    </row>
    <row r="22" spans="1:5">
      <c r="B22" s="34"/>
      <c r="D22" s="39"/>
      <c r="E22" s="53"/>
    </row>
    <row r="23" spans="1:5">
      <c r="B23" s="34"/>
      <c r="D23" s="39"/>
      <c r="E23" s="53"/>
    </row>
    <row r="24" spans="1:5">
      <c r="B24" s="34"/>
      <c r="D24" s="39"/>
      <c r="E24" s="53"/>
    </row>
    <row r="25" spans="1:5">
      <c r="B25" s="34"/>
      <c r="D25" s="39"/>
      <c r="E25" s="53"/>
    </row>
    <row r="26" spans="1:5" ht="16.5" thickBot="1">
      <c r="B26" s="34"/>
      <c r="D26" s="40"/>
      <c r="E26" s="34"/>
    </row>
    <row r="27" spans="1:5" ht="16.5" thickBot="1">
      <c r="B27" s="34"/>
      <c r="D27" s="40"/>
      <c r="E27" s="34"/>
    </row>
    <row r="28" spans="1:5" ht="16.5" thickBot="1">
      <c r="B28" s="34"/>
      <c r="D28" s="40"/>
      <c r="E28" s="34"/>
    </row>
    <row r="29" spans="1:5" ht="16.5" thickBot="1">
      <c r="B29" s="34"/>
      <c r="D29" s="40"/>
      <c r="E29" s="34"/>
    </row>
    <row r="30" spans="1:5">
      <c r="B30" s="33"/>
      <c r="D30" s="33"/>
      <c r="E30" s="33"/>
    </row>
    <row r="31" spans="1:5">
      <c r="A31" s="5" t="s">
        <v>674</v>
      </c>
      <c r="B31" s="33"/>
    </row>
    <row r="32" spans="1:5">
      <c r="A32" s="5" t="s">
        <v>675</v>
      </c>
      <c r="B32" s="33"/>
    </row>
    <row r="33" spans="1:2">
      <c r="A33" s="5" t="s">
        <v>676</v>
      </c>
      <c r="B33" s="33"/>
    </row>
    <row r="34" spans="1:2">
      <c r="A34" s="5" t="s">
        <v>677</v>
      </c>
      <c r="B34" s="33"/>
    </row>
    <row r="35" spans="1:2">
      <c r="A35" s="5" t="s">
        <v>678</v>
      </c>
      <c r="B35" s="33"/>
    </row>
    <row r="36" spans="1:2">
      <c r="A36" s="5" t="s">
        <v>679</v>
      </c>
      <c r="B36" s="33"/>
    </row>
    <row r="37" spans="1:2">
      <c r="B37" s="33"/>
    </row>
    <row r="38" spans="1:2">
      <c r="B38" s="33"/>
    </row>
    <row r="39" spans="1:2">
      <c r="B39" s="33"/>
    </row>
    <row r="40" spans="1:2">
      <c r="B40" s="33"/>
    </row>
    <row r="41" spans="1:2">
      <c r="B41" s="33"/>
    </row>
    <row r="42" spans="1:2">
      <c r="B42" s="33"/>
    </row>
    <row r="43" spans="1:2">
      <c r="B43" s="33"/>
    </row>
    <row r="44" spans="1:2">
      <c r="B44" s="33"/>
    </row>
    <row r="45" spans="1:2">
      <c r="B45" s="33"/>
    </row>
    <row r="46" spans="1:2">
      <c r="B46" s="33"/>
    </row>
    <row r="47" spans="1:2">
      <c r="B47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2022-03-28T12:45:42Z</dcterms:modified>
</cp:coreProperties>
</file>