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4436D275-F821-4E78-8E8C-E044F423DCB0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1" l="1"/>
  <c r="B30" i="41"/>
  <c r="B29" i="41"/>
  <c r="C33" i="41"/>
  <c r="H19" i="41"/>
  <c r="I34" i="41"/>
  <c r="N34" i="41"/>
  <c r="K34" i="41"/>
  <c r="E12" i="41"/>
  <c r="C19" i="41"/>
  <c r="E15" i="41"/>
  <c r="G15" i="41"/>
  <c r="I15" i="41"/>
  <c r="K15" i="41"/>
  <c r="M15" i="41"/>
  <c r="B12" i="41"/>
  <c r="C15" i="41"/>
  <c r="B31" i="41"/>
  <c r="E23" i="41"/>
  <c r="E24" i="41"/>
  <c r="E22" i="41"/>
  <c r="C24" i="41"/>
  <c r="C23" i="41"/>
  <c r="C22" i="41"/>
</calcChain>
</file>

<file path=xl/sharedStrings.xml><?xml version="1.0" encoding="utf-8"?>
<sst xmlns="http://schemas.openxmlformats.org/spreadsheetml/2006/main" count="1615" uniqueCount="700">
  <si>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</si>
  <si>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</si>
  <si>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</si>
  <si>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</si>
  <si>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</si>
  <si>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</si>
  <si>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</si>
  <si>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</si>
  <si>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</si>
  <si>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</si>
  <si>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</si>
  <si>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</si>
  <si>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</si>
  <si>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</si>
  <si>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</si>
  <si>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</si>
  <si>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</si>
  <si>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</si>
  <si>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</si>
  <si>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</si>
  <si>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</si>
  <si>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</si>
  <si>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</si>
  <si>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</si>
  <si>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</si>
  <si>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</si>
  <si>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</si>
  <si>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</si>
  <si>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</si>
  <si>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</si>
  <si>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</si>
  <si>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</si>
  <si>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</si>
  <si>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</si>
  <si>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</si>
  <si>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</si>
  <si>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</si>
  <si>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</si>
  <si>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</si>
  <si>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</si>
  <si>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</si>
  <si>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</si>
  <si>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</si>
  <si>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</si>
  <si>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</si>
  <si>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</si>
  <si>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</si>
  <si>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</si>
  <si>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</si>
  <si>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</si>
  <si>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</si>
  <si>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</si>
  <si>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</si>
  <si>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</si>
  <si>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</si>
  <si>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</si>
  <si>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</si>
  <si>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</si>
  <si>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</si>
  <si>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</si>
  <si>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</si>
  <si>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</si>
  <si>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</si>
  <si>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</si>
  <si>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</si>
  <si>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</si>
  <si>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</si>
  <si>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</si>
  <si>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</si>
  <si>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</si>
  <si>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</si>
  <si>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</si>
  <si>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</si>
  <si>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</si>
  <si>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</si>
  <si>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</si>
  <si>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</si>
  <si>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</si>
  <si>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</si>
  <si>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</si>
  <si>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</si>
  <si>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</si>
  <si>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</si>
  <si>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</si>
  <si>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</si>
  <si>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</si>
  <si>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</si>
  <si>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</si>
  <si>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</si>
  <si>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</si>
  <si>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</si>
  <si>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</si>
  <si>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</si>
  <si>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</si>
  <si>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</si>
  <si>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</si>
  <si>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</si>
  <si>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</si>
  <si>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</si>
  <si>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</si>
  <si>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</si>
  <si>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</si>
  <si>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</si>
  <si>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</si>
  <si>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</si>
  <si>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</si>
  <si>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</si>
  <si>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</si>
  <si>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</si>
  <si>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</si>
  <si>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</si>
  <si>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</si>
  <si>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</si>
  <si>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</si>
  <si>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</si>
  <si>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</si>
  <si>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</si>
  <si>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</si>
  <si>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</si>
  <si>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</si>
  <si>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</si>
  <si>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</si>
  <si>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</si>
  <si>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</si>
  <si>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</si>
  <si>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</si>
  <si>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</si>
  <si>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</si>
  <si>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</si>
  <si>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</si>
  <si>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</si>
  <si>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</si>
  <si>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</si>
  <si>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</si>
  <si>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</si>
  <si>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</si>
  <si>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</si>
  <si>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</si>
  <si>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</si>
  <si>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</si>
  <si>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</si>
  <si>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</si>
  <si>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</si>
  <si>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</si>
  <si>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</si>
  <si>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</si>
  <si>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</si>
  <si>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</si>
  <si>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</si>
  <si>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</si>
  <si>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</si>
  <si>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</si>
  <si>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</si>
  <si>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</si>
  <si>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</si>
  <si>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</si>
  <si>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</si>
  <si>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</si>
  <si>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</si>
  <si>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</si>
  <si>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</si>
  <si>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</si>
  <si>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</si>
  <si>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</si>
  <si>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</si>
  <si>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</si>
  <si>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</si>
  <si>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</si>
  <si>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</si>
  <si>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</si>
  <si>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</si>
  <si>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</si>
  <si>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</si>
  <si>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</si>
  <si>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</si>
  <si>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</si>
  <si>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</si>
  <si>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</si>
  <si>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</si>
  <si>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</si>
  <si>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</si>
  <si>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</si>
  <si>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</si>
  <si>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</si>
  <si>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</si>
  <si>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</si>
  <si>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</si>
  <si>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</si>
  <si>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</si>
  <si>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</si>
  <si>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</si>
  <si>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</si>
  <si>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</si>
  <si>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</si>
  <si>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</si>
  <si>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</si>
  <si>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</si>
  <si>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</si>
  <si>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</si>
  <si>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</si>
  <si>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</si>
  <si>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</si>
  <si>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</si>
  <si>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</si>
  <si>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</si>
  <si>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</si>
  <si>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</si>
  <si>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</si>
  <si>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</si>
  <si>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</si>
  <si>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</si>
  <si>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</si>
  <si>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</si>
  <si>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</si>
  <si>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</si>
  <si>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</si>
  <si>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</si>
  <si>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</si>
  <si>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</si>
  <si>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</si>
  <si>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</si>
  <si>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</si>
  <si>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</si>
  <si>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</si>
  <si>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</si>
  <si>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</si>
  <si>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</si>
  <si>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</si>
  <si>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</si>
  <si>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</si>
  <si>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</si>
  <si>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</si>
  <si>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</si>
  <si>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</si>
  <si>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</si>
  <si>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</si>
  <si>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</si>
  <si>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</si>
  <si>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</si>
  <si>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</si>
  <si>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</si>
  <si>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</si>
  <si>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</si>
  <si>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</si>
  <si>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</si>
  <si>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</si>
  <si>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</si>
  <si>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</si>
  <si>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</si>
  <si>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</si>
  <si>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</si>
  <si>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</si>
  <si>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</si>
  <si>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</si>
  <si>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</si>
  <si>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</si>
  <si>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</si>
  <si>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</si>
  <si>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</si>
  <si>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</si>
  <si>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</si>
  <si>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</si>
  <si>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</si>
  <si>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</si>
  <si>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</si>
  <si>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</si>
  <si>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</si>
  <si>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</si>
  <si>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</si>
  <si>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</si>
  <si>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</si>
  <si>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</si>
  <si>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</si>
  <si>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</si>
  <si>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</si>
  <si>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</si>
  <si>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</si>
  <si>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</si>
  <si>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</si>
  <si>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</si>
  <si>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</si>
  <si>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</si>
  <si>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</si>
  <si>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</si>
  <si>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</si>
  <si>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</si>
  <si>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</si>
  <si>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</si>
  <si>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</si>
  <si>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</si>
  <si>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</si>
  <si>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</si>
  <si>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</si>
  <si>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</si>
  <si>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</si>
  <si>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</si>
  <si>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</si>
  <si>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</si>
  <si>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</si>
  <si>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</si>
  <si>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</si>
  <si>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</si>
  <si>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</si>
  <si>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</si>
  <si>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</si>
  <si>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</si>
  <si>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</si>
  <si>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</si>
  <si>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</si>
  <si>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</si>
  <si>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</si>
  <si>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</si>
  <si>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</si>
  <si>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</si>
  <si>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</si>
  <si>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</si>
  <si>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</si>
  <si>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</si>
  <si>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</si>
  <si>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</si>
  <si>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</si>
  <si>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</si>
  <si>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</si>
  <si>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</si>
  <si>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</si>
  <si>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</si>
  <si>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</si>
  <si>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</si>
  <si>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</si>
  <si>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</si>
  <si>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</si>
  <si>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</si>
  <si>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</si>
  <si>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</si>
  <si>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</si>
  <si>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</si>
  <si>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</si>
  <si>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</si>
  <si>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</si>
  <si>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</si>
  <si>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</si>
  <si>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</si>
  <si>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</si>
  <si>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</si>
  <si>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</si>
  <si>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</si>
  <si>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</si>
  <si>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</si>
  <si>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</si>
  <si>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</si>
  <si>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</si>
  <si>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</si>
  <si>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</si>
  <si>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</si>
  <si>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</si>
  <si>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</si>
  <si>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</si>
  <si>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</si>
  <si>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</si>
  <si>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</si>
  <si>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</si>
  <si>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</si>
  <si>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</si>
  <si>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</si>
  <si>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</si>
  <si>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</si>
  <si>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</si>
  <si>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</si>
  <si>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</si>
  <si>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</si>
  <si>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</si>
  <si>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</si>
  <si>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</si>
  <si>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</si>
  <si>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</si>
  <si>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</si>
  <si>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</si>
  <si>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</si>
  <si>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</si>
  <si>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</si>
  <si>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</si>
  <si>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</si>
  <si>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</si>
  <si>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</si>
  <si>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</si>
  <si>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</si>
  <si>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</si>
  <si>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</si>
  <si>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</si>
  <si>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</si>
  <si>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</si>
  <si>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</si>
  <si>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</si>
  <si>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</si>
  <si>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</si>
  <si>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</si>
  <si>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</si>
  <si>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</si>
  <si>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</si>
  <si>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</si>
  <si>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</si>
  <si>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</si>
  <si>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</si>
  <si>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</si>
  <si>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</si>
  <si>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</si>
  <si>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</si>
  <si>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</si>
  <si>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</si>
  <si>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</si>
  <si>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</si>
  <si>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</si>
  <si>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</si>
  <si>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</si>
  <si>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</si>
  <si>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</si>
  <si>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</si>
  <si>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</si>
  <si>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</si>
  <si>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</si>
  <si>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</si>
  <si>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</si>
  <si>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</si>
  <si>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</si>
  <si>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</si>
  <si>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</si>
  <si>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</si>
  <si>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</si>
  <si>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</si>
  <si>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</si>
  <si>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</si>
  <si>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</si>
  <si>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</si>
  <si>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</si>
  <si>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</si>
  <si>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</si>
  <si>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</si>
  <si>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</si>
  <si>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</si>
  <si>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</si>
  <si>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</si>
  <si>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</si>
  <si>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</si>
  <si>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</si>
  <si>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</si>
  <si>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</si>
  <si>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</si>
  <si>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</si>
  <si>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</si>
  <si>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</si>
  <si>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</si>
  <si>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</si>
  <si>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</si>
  <si>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</si>
  <si>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</si>
  <si>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</si>
  <si>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</si>
  <si>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</si>
  <si>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</si>
  <si>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</si>
  <si>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</si>
  <si>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</si>
  <si>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</si>
  <si>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</si>
  <si>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</si>
  <si>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</si>
  <si>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</si>
  <si>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</si>
  <si>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</si>
  <si>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</si>
  <si>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</si>
  <si>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</si>
  <si>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</si>
  <si>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</si>
  <si>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</si>
  <si>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</si>
  <si>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</si>
  <si>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</si>
  <si>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</si>
  <si>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</si>
  <si>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</si>
  <si>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</si>
  <si>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</si>
  <si>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</si>
  <si>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</si>
  <si>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</si>
  <si>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</si>
  <si>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</si>
  <si>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</si>
  <si>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</si>
  <si>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</si>
  <si>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</si>
  <si>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</si>
  <si>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</si>
  <si>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</si>
  <si>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</si>
  <si>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</si>
  <si>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</si>
  <si>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</si>
  <si>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</si>
  <si>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</si>
  <si>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</si>
  <si>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</si>
  <si>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</si>
  <si>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</si>
  <si>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</si>
  <si>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</si>
  <si>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</si>
  <si>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</si>
  <si>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</si>
  <si>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</si>
  <si>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</si>
  <si>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</si>
  <si>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</si>
  <si>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</si>
  <si>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</si>
  <si>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</si>
  <si>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</si>
  <si>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</si>
  <si>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</si>
  <si>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</si>
  <si>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</si>
  <si>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</si>
  <si>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</si>
  <si>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</si>
  <si>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</si>
  <si>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</si>
  <si>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</si>
  <si>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</si>
  <si>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</si>
  <si>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</si>
  <si>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</si>
  <si>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</si>
  <si>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</si>
  <si>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</si>
  <si>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</si>
  <si>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</si>
  <si>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</si>
  <si>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</si>
  <si>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</si>
  <si>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</si>
  <si>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</si>
  <si>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</si>
  <si>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</si>
  <si>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</si>
  <si>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</si>
  <si>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</si>
  <si>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</si>
  <si>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</si>
  <si>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</si>
  <si>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</si>
  <si>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</si>
  <si>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</si>
  <si>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</si>
  <si>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</si>
  <si>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</si>
  <si>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</si>
  <si>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</si>
  <si>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</si>
  <si>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</si>
  <si>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</si>
  <si>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</si>
  <si>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</si>
  <si>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</si>
  <si>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</si>
  <si>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</si>
  <si>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</si>
  <si>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</si>
  <si>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</si>
  <si>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</si>
  <si>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</si>
  <si>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</si>
  <si>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</si>
  <si>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</si>
  <si>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</si>
  <si>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</si>
  <si>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</si>
  <si>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</si>
  <si>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</si>
  <si>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</si>
  <si>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</si>
  <si>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</si>
  <si>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</si>
  <si>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</si>
  <si>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</si>
  <si>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</si>
  <si>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</si>
  <si>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</si>
  <si>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</si>
  <si>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</si>
  <si>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</si>
  <si>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</si>
  <si>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</si>
  <si>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</si>
  <si>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</si>
  <si>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</si>
  <si>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</si>
  <si>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</si>
  <si>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</si>
  <si>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</si>
  <si>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</si>
  <si>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</si>
  <si>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</si>
  <si>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</si>
  <si>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</si>
  <si>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</si>
  <si>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</si>
  <si>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</si>
  <si>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</si>
  <si>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</si>
  <si>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</si>
  <si>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</si>
  <si>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</si>
  <si>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</si>
  <si>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</si>
  <si>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</si>
  <si>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</si>
  <si>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</si>
  <si>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</si>
  <si>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</si>
  <si>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</si>
  <si>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</si>
  <si>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</si>
  <si>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</si>
  <si>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</si>
  <si>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</si>
  <si>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</si>
  <si>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</si>
  <si>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</si>
  <si>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</si>
  <si>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</si>
  <si>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</si>
  <si>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</si>
  <si>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</si>
  <si>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</si>
  <si>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</si>
  <si>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</si>
  <si>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</si>
  <si>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</si>
  <si>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RUS</t>
  </si>
  <si>
    <t>ROU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</si>
  <si>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</si>
  <si>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</si>
  <si>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</si>
  <si>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</si>
  <si>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</si>
  <si>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</si>
  <si>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</si>
  <si>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</si>
  <si>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</si>
  <si>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</si>
  <si>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</si>
  <si>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</si>
  <si>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</si>
  <si>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</si>
  <si>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</si>
  <si>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</si>
  <si>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</si>
  <si>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</si>
  <si>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</si>
  <si>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</si>
  <si>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</si>
  <si>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</si>
  <si>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</si>
  <si>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</si>
  <si>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</si>
  <si>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</si>
  <si>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</si>
  <si>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</si>
  <si>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</si>
  <si>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</si>
  <si>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</si>
  <si>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</si>
  <si>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</si>
  <si>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</si>
  <si>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</si>
  <si>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</si>
  <si>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Table</t>
  </si>
  <si>
    <t>COLOUR SHIRT</t>
  </si>
  <si>
    <t>Stage/Round</t>
  </si>
  <si>
    <t>--</t>
  </si>
  <si>
    <t>TTC Berlin eastside (GER)</t>
  </si>
  <si>
    <t>KTS ENEA SIARKOPOL Tarnobrzeg (POL)</t>
  </si>
  <si>
    <t xml:space="preserve">SHAN Xiaona </t>
  </si>
  <si>
    <t>Britt EERLAND</t>
  </si>
  <si>
    <t>Nina MITTELHAM</t>
  </si>
  <si>
    <t>Ye LIN</t>
  </si>
  <si>
    <t>Sabina SURJAN</t>
  </si>
  <si>
    <t>Irina PALINA</t>
  </si>
  <si>
    <t>HAN Ying</t>
  </si>
  <si>
    <t>Elizabeta SAMARA</t>
  </si>
  <si>
    <t>YU Fu</t>
  </si>
  <si>
    <t>YANG  Xiaoxin</t>
  </si>
  <si>
    <t>Kinga STEFANSKA</t>
  </si>
  <si>
    <t>NED</t>
  </si>
  <si>
    <t>SIN</t>
  </si>
  <si>
    <t>SRB</t>
  </si>
  <si>
    <t>POR</t>
  </si>
  <si>
    <t>MON</t>
  </si>
  <si>
    <t>Spalte1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</si>
</sst>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/>
  </cellStyleXfs>
  <cellXfs count="1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16" fontId="4" fillId="0" borderId="2" xfId="0" quotePrefix="1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 applyAlignment="1">
      <alignment vertical="center"/>
    </xf>
    <xf numFmtId="0" fontId="1" fillId="0" borderId="24" xfId="0" applyFont="1" applyBorder="1"/>
    <xf numFmtId="0" fontId="1" fillId="0" borderId="45" xfId="0" applyFont="1" applyBorder="1"/>
    <xf numFmtId="0" fontId="16" fillId="0" borderId="0" xfId="0" applyFont="1"/>
    <xf numFmtId="0" fontId="17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8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1</xdr:row>
      <xdr:rowOff>96212</xdr:rowOff>
    </xdr:from>
    <xdr:to>
      <xdr:col>2</xdr:col>
      <xdr:colOff>327121</xdr:colOff>
      <xdr:row>5</xdr:row>
      <xdr:rowOff>3638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0068-CFC4-409E-A5E2-D7E2D4C1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4" y="153939"/>
          <a:ext cx="1276414" cy="91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F23" totalsRowShown="0" headerRowDxfId="7" dataDxfId="6">
  <autoFilter ref="A1:F23" xr:uid="{00000000-0009-0000-0100-000001000000}"/>
  <sortState xmlns:xlrd2="http://schemas.microsoft.com/office/spreadsheetml/2017/richdata2" ref="A2:E25">
    <sortCondition ref="D1:D25"/>
  </sortState>
  <tableColumns count="6">
    <tableColumn id="1" xr3:uid="{00000000-0010-0000-0000-000001000000}" name="No." dataDxfId="5"/>
    <tableColumn id="2" xr3:uid="{00000000-0010-0000-0000-000002000000}" name="Name" dataDxfId="4"/>
    <tableColumn id="3" xr3:uid="{00000000-0010-0000-0000-000003000000}" name="x" dataDxfId="3"/>
    <tableColumn id="4" xr3:uid="{00000000-0010-0000-0000-000004000000}" name="Team" dataDxfId="2"/>
    <tableColumn id="5" xr3:uid="{00000000-0010-0000-0000-000005000000}" name="Nation" dataDxfId="1"/>
    <tableColumn id="6" xr3:uid="{6E304697-1D92-46F9-BED5-03A470532B92}" name="Spalte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view="pageLayout" topLeftCell="A32" zoomScale="99" zoomScaleNormal="100" zoomScalePageLayoutView="99" workbookViewId="0">
      <selection activeCell="G35" sqref="G35:H35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65" t="s">
        <v>651</v>
      </c>
      <c r="D5" s="65"/>
      <c r="E5" s="65"/>
      <c r="F5" s="65"/>
      <c r="G5" s="65"/>
      <c r="H5" s="65"/>
      <c r="I5" s="65"/>
      <c r="J5" s="65"/>
      <c r="K5" s="65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66" t="s">
        <v>652</v>
      </c>
      <c r="B8" s="66"/>
      <c r="C8" s="15" t="s">
        <v>632</v>
      </c>
      <c r="D8" s="67" t="s">
        <v>677</v>
      </c>
      <c r="E8" s="68"/>
      <c r="F8" s="69"/>
      <c r="G8" s="67" t="s">
        <v>653</v>
      </c>
      <c r="H8" s="68"/>
      <c r="I8" s="68"/>
      <c r="J8" s="69"/>
      <c r="K8" s="66" t="s">
        <v>679</v>
      </c>
      <c r="L8" s="66"/>
      <c r="M8" s="66"/>
      <c r="N8" s="66"/>
      <c r="O8" s="66"/>
      <c r="P8" s="4"/>
      <c r="Q8" s="4"/>
      <c r="R8" s="4"/>
      <c r="S8" s="4"/>
      <c r="T8" s="4"/>
      <c r="U8" s="4"/>
    </row>
    <row r="9" spans="1:21" ht="18.5">
      <c r="A9" s="66"/>
      <c r="B9" s="66"/>
      <c r="C9" s="15"/>
      <c r="D9" s="67"/>
      <c r="E9" s="68"/>
      <c r="F9" s="69"/>
      <c r="G9" s="67"/>
      <c r="H9" s="68"/>
      <c r="I9" s="68"/>
      <c r="J9" s="69"/>
      <c r="K9" s="66"/>
      <c r="L9" s="66"/>
      <c r="M9" s="66"/>
      <c r="N9" s="66"/>
      <c r="O9" s="66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4" t="s">
        <v>654</v>
      </c>
      <c r="C11" s="76"/>
      <c r="D11" s="1"/>
      <c r="E11" s="74" t="s">
        <v>656</v>
      </c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00" t="str">
        <f>VLOOKUP(A12,Teams!$A$2:$B$6,2,FALSE)</f>
        <v>TTC Berlin eastside (GER)</v>
      </c>
      <c r="C12" s="80"/>
      <c r="D12" s="1" t="s">
        <v>655</v>
      </c>
      <c r="E12" s="77" t="str">
        <f>VLOOKUP(P12,Teams!$A$2:$B$6,2,FALSE)</f>
        <v>KTS ENEA SIARKOPOL Tarnobrzeg (POL)</v>
      </c>
      <c r="F12" s="78"/>
      <c r="G12" s="78"/>
      <c r="H12" s="78"/>
      <c r="I12" s="79"/>
      <c r="J12" s="79"/>
      <c r="K12" s="79"/>
      <c r="L12" s="79"/>
      <c r="M12" s="79"/>
      <c r="N12" s="79"/>
      <c r="O12" s="80"/>
      <c r="P12" s="40">
        <v>2</v>
      </c>
      <c r="Q12" s="4"/>
      <c r="R12" s="4"/>
      <c r="S12" s="4"/>
      <c r="T12" s="4"/>
      <c r="U12" s="4"/>
    </row>
    <row r="13" spans="1:21" ht="29.5" thickBot="1">
      <c r="A13" s="46"/>
      <c r="B13" s="48" t="s">
        <v>678</v>
      </c>
      <c r="C13" s="47"/>
      <c r="D13" s="1"/>
      <c r="E13" s="81" t="s">
        <v>678</v>
      </c>
      <c r="F13" s="82"/>
      <c r="G13" s="82"/>
      <c r="H13" s="82"/>
      <c r="I13" s="77"/>
      <c r="J13" s="78"/>
      <c r="K13" s="78"/>
      <c r="L13" s="78"/>
      <c r="M13" s="78"/>
      <c r="N13" s="78"/>
      <c r="O13" s="83"/>
      <c r="P13" s="46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4" t="s">
        <v>633</v>
      </c>
      <c r="F14" s="85"/>
      <c r="G14" s="86"/>
      <c r="H14" s="86"/>
      <c r="I14" s="86"/>
      <c r="J14" s="86"/>
      <c r="K14" s="86"/>
      <c r="L14" s="87"/>
      <c r="M14" s="88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VLOOKUP(B15,Participants!$A$1:$E$23,3,FALSE)&amp;VLOOKUP(B15,Participants!$A$1:$E$23,2,FALSE)</f>
        <v>#N/A</v>
      </c>
      <c r="D15" s="12">
        <v>50</v>
      </c>
      <c r="E15" s="63" t="e">
        <f>VLOOKUP(D15,Participants!$A$1:$E$23,3,FALSE)&amp;VLOOKUP(D15,Participants!$A$1:$E$23,2,FALSE)</f>
        <v>#N/A</v>
      </c>
      <c r="F15" s="63"/>
      <c r="G15" s="63" t="e">
        <f>VLOOKUP(E15,Participants!$A$1:$E$23,3,FALSE)&amp;VLOOKUP(E15,Participants!$A$1:$E$23,2,FALSE)</f>
        <v>#N/A</v>
      </c>
      <c r="H15" s="63"/>
      <c r="I15" s="63" t="e">
        <f>VLOOKUP(G15,Participants!$A$1:$E$23,3,FALSE)&amp;VLOOKUP(G15,Participants!$A$1:$E$23,2,FALSE)</f>
        <v>#N/A</v>
      </c>
      <c r="J15" s="63"/>
      <c r="K15" s="63" t="e">
        <f>VLOOKUP(I15,Participants!$A$1:$E$23,3,FALSE)&amp;VLOOKUP(I15,Participants!$A$1:$E$23,2,FALSE)</f>
        <v>#N/A</v>
      </c>
      <c r="L15" s="63"/>
      <c r="M15" s="63" t="e">
        <f>VLOOKUP(K15,Participants!$A$1:$E$23,3,FALSE)&amp;VLOOKUP(K15,Participants!$A$1:$E$23,2,FALSE)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89"/>
      <c r="F16" s="89"/>
      <c r="G16" s="89"/>
      <c r="H16" s="89"/>
      <c r="I16" s="89"/>
      <c r="J16" s="89"/>
      <c r="K16" s="89"/>
      <c r="L16" s="89"/>
      <c r="M16" s="89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0" t="s">
        <v>634</v>
      </c>
      <c r="F17" s="91"/>
      <c r="G17" s="92"/>
      <c r="H17" s="92"/>
      <c r="I17" s="92"/>
      <c r="J17" s="92"/>
      <c r="K17" s="92"/>
      <c r="L17" s="93"/>
      <c r="M17" s="94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0"/>
      <c r="F18" s="71"/>
      <c r="G18" s="71"/>
      <c r="H18" s="72"/>
      <c r="I18" s="72"/>
      <c r="J18" s="72"/>
      <c r="K18" s="72"/>
      <c r="L18" s="72"/>
      <c r="M18" s="73"/>
      <c r="N18" s="13"/>
      <c r="O18" s="13"/>
      <c r="P18" s="4"/>
      <c r="Q18" s="4"/>
      <c r="R18" s="4"/>
      <c r="S18" s="4"/>
      <c r="T18" s="4"/>
      <c r="U18" s="4"/>
    </row>
    <row r="19" spans="1:21" ht="18.5">
      <c r="A19" s="42" t="s">
        <v>661</v>
      </c>
      <c r="B19" s="12" t="s">
        <v>674</v>
      </c>
      <c r="C19" s="41" t="str">
        <f>VLOOKUP(B19,Participants!$A$1:$E$23,3,FALSE)&amp;VLOOKUP(B19,Participants!$A$1:$E$23,2,FALSE)</f>
        <v/>
      </c>
      <c r="D19" s="109" t="s">
        <v>669</v>
      </c>
      <c r="E19" s="110"/>
      <c r="F19" s="111"/>
      <c r="G19" s="11" t="s">
        <v>676</v>
      </c>
      <c r="H19" s="102" t="str">
        <f>VLOOKUP(G19,Participants!$A$1:$E$23,3,FALSE)&amp;VLOOKUP(G19,Participants!$A$1:$E$23,2,FALSE)</f>
        <v/>
      </c>
      <c r="I19" s="103"/>
      <c r="J19" s="103"/>
      <c r="K19" s="103"/>
      <c r="L19" s="103"/>
      <c r="M19" s="103"/>
      <c r="N19" s="103"/>
      <c r="O19" s="104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5" t="s">
        <v>657</v>
      </c>
      <c r="D21" s="44"/>
      <c r="E21" s="105" t="s">
        <v>658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</v>
      </c>
      <c r="C22" s="10" t="str">
        <f>VLOOKUP(B22,Participants!$A$1:$E$23,3,FALSE)&amp;VLOOKUP(B22,Participants!$A$1:$E$23,2,FALSE)</f>
        <v xml:space="preserve">SHAN Xiaona </v>
      </c>
      <c r="D22" s="43">
        <v>13</v>
      </c>
      <c r="E22" s="63" t="e">
        <f>VLOOKUP(D22,Participants!$A$1:$E$23,3,FALSE)&amp;VLOOKUP(D22,Participants!$A$1:$E$23,2,FALSE)</f>
        <v>#N/A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2</v>
      </c>
      <c r="C23" s="9" t="str">
        <f>VLOOKUP(B23,Participants!$A$1:$E$23,3,FALSE)&amp;VLOOKUP(B23,Participants!$A$1:$E$23,2,FALSE)</f>
        <v>Britt EERLAND</v>
      </c>
      <c r="D23" s="36">
        <v>14</v>
      </c>
      <c r="E23" s="60" t="e">
        <f>VLOOKUP(D23,Participants!$A$1:$E$23,3,FALSE)&amp;VLOOKUP(D23,Participants!$A$1:$E$23,2,FALSE)</f>
        <v>#N/A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3</v>
      </c>
      <c r="C24" s="9" t="str">
        <f>VLOOKUP(B24,Participants!$A$1:$E$23,3,FALSE)&amp;VLOOKUP(B24,Participants!$A$1:$E$23,2,FALSE)</f>
        <v>Nina MITTELHAM</v>
      </c>
      <c r="D24" s="36">
        <v>15</v>
      </c>
      <c r="E24" s="60" t="e">
        <f>VLOOKUP(D24,Participants!$A$1:$E$23,3,FALSE)&amp;VLOOKUP(D24,Participants!$A$1:$E$23,2,FALSE)</f>
        <v>#N/A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4"/>
      <c r="Q24" s="4"/>
      <c r="R24" s="4"/>
      <c r="S24" s="4"/>
      <c r="T24" s="4"/>
      <c r="U24" s="4"/>
    </row>
    <row r="25" spans="1:21" ht="18.5">
      <c r="A25" s="15"/>
      <c r="B25" s="12"/>
      <c r="C25" s="53" t="s">
        <v>680</v>
      </c>
      <c r="D25" s="36"/>
      <c r="E25" s="108" t="s">
        <v>680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4" t="s">
        <v>646</v>
      </c>
      <c r="C27" s="75"/>
      <c r="D27" s="75"/>
      <c r="E27" s="98" t="s">
        <v>660</v>
      </c>
      <c r="F27" s="101"/>
      <c r="G27" s="101"/>
      <c r="H27" s="101"/>
      <c r="I27" s="101"/>
      <c r="J27" s="101"/>
      <c r="K27" s="101"/>
      <c r="L27" s="101"/>
      <c r="M27" s="101"/>
      <c r="N27" s="99"/>
      <c r="O27" s="98" t="s">
        <v>650</v>
      </c>
      <c r="P27" s="99"/>
      <c r="Q27" s="4"/>
      <c r="R27" s="4"/>
      <c r="S27" s="4"/>
      <c r="T27" s="4"/>
      <c r="U27" s="4"/>
    </row>
    <row r="28" spans="1:21" ht="14" customHeight="1" thickBot="1">
      <c r="A28" s="21"/>
      <c r="B28" s="74"/>
      <c r="C28" s="75"/>
      <c r="D28" s="76"/>
      <c r="E28" s="98">
        <v>1</v>
      </c>
      <c r="F28" s="99"/>
      <c r="G28" s="98">
        <v>2</v>
      </c>
      <c r="H28" s="99"/>
      <c r="I28" s="98">
        <v>3</v>
      </c>
      <c r="J28" s="99"/>
      <c r="K28" s="98">
        <v>4</v>
      </c>
      <c r="L28" s="99"/>
      <c r="M28" s="98">
        <v>5</v>
      </c>
      <c r="N28" s="99"/>
      <c r="O28" s="98"/>
      <c r="P28" s="99"/>
      <c r="Q28" s="4"/>
      <c r="R28" s="4"/>
      <c r="S28" s="4"/>
      <c r="T28" s="4"/>
      <c r="U28" s="4"/>
    </row>
    <row r="29" spans="1:21" ht="21.75" customHeight="1" thickBot="1">
      <c r="A29" s="49" t="s">
        <v>642</v>
      </c>
      <c r="B29" s="112" t="e">
        <f>VLOOKUP(B22,Participants!$A$1:$E$23,2,FALSE)&amp;" vs. "&amp;VLOOKUP(D22,Participants!$A$1:$E$23,2,FALSE)</f>
        <v>#N/A</v>
      </c>
      <c r="C29" s="113"/>
      <c r="D29" s="113"/>
      <c r="E29" s="16"/>
      <c r="F29" s="18"/>
      <c r="G29" s="51" t="s">
        <v>680</v>
      </c>
      <c r="H29" s="51" t="s">
        <v>680</v>
      </c>
      <c r="I29" s="51" t="s">
        <v>680</v>
      </c>
      <c r="J29" s="51" t="s">
        <v>680</v>
      </c>
      <c r="K29" s="51" t="s">
        <v>680</v>
      </c>
      <c r="L29" s="51" t="s">
        <v>680</v>
      </c>
      <c r="M29" s="51" t="s">
        <v>680</v>
      </c>
      <c r="N29" s="51" t="s">
        <v>680</v>
      </c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50" t="s">
        <v>643</v>
      </c>
      <c r="B30" s="95" t="e">
        <f>VLOOKUP(B23,Participants!$A$1:$E$23,2,FALSE)&amp;" vs. "&amp;VLOOKUP(D23,Participants!$A$1:$E$23,2,FALSE)</f>
        <v>#N/A</v>
      </c>
      <c r="C30" s="96"/>
      <c r="D30" s="97"/>
      <c r="E30" s="51" t="s">
        <v>680</v>
      </c>
      <c r="F30" s="51" t="s">
        <v>680</v>
      </c>
      <c r="G30" s="16"/>
      <c r="H30" s="18"/>
      <c r="I30" s="51" t="s">
        <v>680</v>
      </c>
      <c r="J30" s="51" t="s">
        <v>680</v>
      </c>
      <c r="K30" s="51" t="s">
        <v>680</v>
      </c>
      <c r="L30" s="51" t="s">
        <v>680</v>
      </c>
      <c r="M30" s="51" t="s">
        <v>680</v>
      </c>
      <c r="N30" s="51" t="s">
        <v>680</v>
      </c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67" t="e">
        <f>VLOOKUP(B24,Participants!$A$1:$E$23,2,FALSE)&amp;" vs. "&amp;VLOOKUP(D24,Participants!$A$1:$E$23,2,FALSE)</f>
        <v>#N/A</v>
      </c>
      <c r="C31" s="68"/>
      <c r="D31" s="69"/>
      <c r="E31" s="51" t="s">
        <v>680</v>
      </c>
      <c r="F31" s="51" t="s">
        <v>680</v>
      </c>
      <c r="G31" s="51" t="s">
        <v>680</v>
      </c>
      <c r="H31" s="51" t="s">
        <v>680</v>
      </c>
      <c r="I31" s="16"/>
      <c r="J31" s="18"/>
      <c r="K31" s="51" t="s">
        <v>680</v>
      </c>
      <c r="L31" s="51" t="s">
        <v>680</v>
      </c>
      <c r="M31" s="51" t="s">
        <v>680</v>
      </c>
      <c r="N31" s="51" t="s">
        <v>680</v>
      </c>
      <c r="O31" s="16"/>
      <c r="P31" s="18"/>
      <c r="Q31" s="4"/>
      <c r="R31" s="4"/>
      <c r="S31" s="4"/>
      <c r="T31" s="4"/>
      <c r="U31" s="4"/>
    </row>
    <row r="32" spans="1:21" ht="7.5" customHeight="1" thickBot="1">
      <c r="A32" s="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4"/>
    </row>
    <row r="33" spans="1:21" ht="19" thickBot="1">
      <c r="A33" s="74" t="s">
        <v>644</v>
      </c>
      <c r="B33" s="76"/>
      <c r="C33" s="39">
        <f>Teams!B6</f>
        <v>0</v>
      </c>
      <c r="D33" s="74" t="s">
        <v>646</v>
      </c>
      <c r="E33" s="75"/>
      <c r="F33" s="76"/>
      <c r="G33" s="74" t="s">
        <v>650</v>
      </c>
      <c r="H33" s="75"/>
      <c r="I33" s="75"/>
      <c r="J33" s="76"/>
      <c r="K33" s="134" t="s">
        <v>645</v>
      </c>
      <c r="L33" s="135"/>
      <c r="M33" s="135"/>
      <c r="N33" s="135"/>
      <c r="O33" s="135"/>
      <c r="P33" s="136"/>
      <c r="Q33" s="4"/>
      <c r="R33" s="4"/>
      <c r="S33" s="4"/>
      <c r="T33" s="4"/>
      <c r="U33" s="4"/>
    </row>
    <row r="34" spans="1:21" ht="19" thickBot="1">
      <c r="A34" s="19"/>
      <c r="B34" s="19"/>
      <c r="C34" s="32"/>
      <c r="D34" s="52" t="s">
        <v>680</v>
      </c>
      <c r="E34" s="117" t="s">
        <v>680</v>
      </c>
      <c r="F34" s="116"/>
      <c r="G34" s="70">
        <f>SUM(O29:O31)</f>
        <v>0</v>
      </c>
      <c r="H34" s="116"/>
      <c r="I34" s="70">
        <f>SUM(P29:P31)</f>
        <v>0</v>
      </c>
      <c r="J34" s="116"/>
      <c r="K34" s="61">
        <f>SUM(E29:E31,G29:G31,I29:I31,K29:K31,M29:M31)</f>
        <v>0</v>
      </c>
      <c r="L34" s="62"/>
      <c r="M34" s="62"/>
      <c r="N34" s="62">
        <f>SUM(F29:F31,H29:H31,J29:J31,L29:L31,N29:N31)</f>
        <v>0</v>
      </c>
      <c r="O34" s="62"/>
      <c r="P34" s="64"/>
      <c r="Q34" s="4"/>
      <c r="R34" s="4"/>
      <c r="S34" s="4"/>
      <c r="T34" s="4"/>
      <c r="U34" s="4"/>
    </row>
    <row r="35" spans="1:21" ht="18.5">
      <c r="A35" s="19"/>
      <c r="B35" s="19"/>
      <c r="C35" s="32"/>
      <c r="D35" s="10" t="s">
        <v>670</v>
      </c>
      <c r="E35" s="63" t="s">
        <v>671</v>
      </c>
      <c r="F35" s="63"/>
      <c r="G35" s="63" t="s">
        <v>670</v>
      </c>
      <c r="H35" s="63"/>
      <c r="I35" s="63" t="s">
        <v>671</v>
      </c>
      <c r="J35" s="63"/>
      <c r="K35" s="63" t="s">
        <v>670</v>
      </c>
      <c r="L35" s="63"/>
      <c r="M35" s="63"/>
      <c r="N35" s="63" t="s">
        <v>671</v>
      </c>
      <c r="O35" s="63"/>
      <c r="P35" s="63"/>
      <c r="Q35" s="4"/>
      <c r="R35" s="4"/>
      <c r="S35" s="4"/>
      <c r="T35" s="4"/>
      <c r="U35" s="4"/>
    </row>
    <row r="36" spans="1:21" ht="18.5">
      <c r="A36" s="19"/>
      <c r="B36" s="19"/>
      <c r="C36" s="3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  <c r="Q36" s="4"/>
      <c r="R36" s="4"/>
      <c r="S36" s="4"/>
      <c r="T36" s="4"/>
      <c r="U36" s="4"/>
    </row>
    <row r="37" spans="1:21" ht="12.5" customHeight="1">
      <c r="A37" s="28" t="s">
        <v>662</v>
      </c>
      <c r="B37" s="28" t="s">
        <v>663</v>
      </c>
      <c r="C37" s="31" t="s">
        <v>659</v>
      </c>
      <c r="D37" s="60" t="s">
        <v>664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4"/>
      <c r="R37" s="4"/>
      <c r="S37" s="4"/>
      <c r="T37" s="4"/>
      <c r="U37" s="4"/>
    </row>
    <row r="38" spans="1:21" ht="18.75" customHeight="1">
      <c r="A38" s="28"/>
      <c r="B38" s="28"/>
      <c r="C38" s="3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4"/>
      <c r="R38" s="4"/>
      <c r="S38" s="4"/>
      <c r="T38" s="4"/>
      <c r="U38" s="4"/>
    </row>
    <row r="39" spans="1:21" ht="18.75" customHeight="1">
      <c r="A39" s="28"/>
      <c r="B39" s="28"/>
      <c r="C39" s="3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4"/>
      <c r="R40" s="4"/>
      <c r="S40" s="4"/>
      <c r="T40" s="4"/>
      <c r="U40" s="4"/>
    </row>
    <row r="41" spans="1:21" ht="18.75" customHeight="1" thickBot="1">
      <c r="A41" s="28"/>
      <c r="B41" s="28"/>
      <c r="C41" s="31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4"/>
      <c r="R41" s="4"/>
      <c r="S41" s="4"/>
      <c r="T41" s="4"/>
      <c r="U41" s="4"/>
    </row>
    <row r="42" spans="1:21" ht="19" thickBot="1">
      <c r="A42" s="74" t="s">
        <v>665</v>
      </c>
      <c r="B42" s="76"/>
      <c r="C42" s="22" t="s">
        <v>649</v>
      </c>
      <c r="D42" s="119" t="s">
        <v>647</v>
      </c>
      <c r="E42" s="120"/>
      <c r="F42" s="120"/>
      <c r="G42" s="120"/>
      <c r="H42" s="121"/>
      <c r="I42" s="119" t="s">
        <v>648</v>
      </c>
      <c r="J42" s="120"/>
      <c r="K42" s="120"/>
      <c r="L42" s="120"/>
      <c r="M42" s="120"/>
      <c r="N42" s="120"/>
      <c r="O42" s="120"/>
      <c r="P42" s="121"/>
      <c r="Q42" s="4"/>
      <c r="R42" s="4"/>
      <c r="S42" s="4"/>
      <c r="T42" s="4"/>
      <c r="U42" s="4"/>
    </row>
    <row r="43" spans="1:21" ht="18.5">
      <c r="A43" s="23" t="s">
        <v>654</v>
      </c>
      <c r="B43" s="25" t="s">
        <v>656</v>
      </c>
      <c r="C43" s="114"/>
      <c r="D43" s="122"/>
      <c r="E43" s="123"/>
      <c r="F43" s="123"/>
      <c r="G43" s="123"/>
      <c r="H43" s="124"/>
      <c r="I43" s="128"/>
      <c r="J43" s="129"/>
      <c r="K43" s="129"/>
      <c r="L43" s="129"/>
      <c r="M43" s="129"/>
      <c r="N43" s="129"/>
      <c r="O43" s="129"/>
      <c r="P43" s="130"/>
      <c r="Q43" s="4"/>
      <c r="R43" s="4"/>
      <c r="S43" s="4"/>
      <c r="T43" s="4"/>
      <c r="U43" s="4"/>
    </row>
    <row r="44" spans="1:21" ht="16" customHeight="1" thickBot="1">
      <c r="A44" s="34" t="s">
        <v>666</v>
      </c>
      <c r="B44" s="35" t="s">
        <v>666</v>
      </c>
      <c r="C44" s="115"/>
      <c r="D44" s="125"/>
      <c r="E44" s="126"/>
      <c r="F44" s="126"/>
      <c r="G44" s="126"/>
      <c r="H44" s="127"/>
      <c r="I44" s="131"/>
      <c r="J44" s="132"/>
      <c r="K44" s="132"/>
      <c r="L44" s="132"/>
      <c r="M44" s="132"/>
      <c r="N44" s="132"/>
      <c r="O44" s="132"/>
      <c r="P44" s="133"/>
      <c r="Q44" s="4"/>
      <c r="R44" s="4"/>
      <c r="S44" s="4"/>
      <c r="T44" s="4"/>
      <c r="U44" s="4"/>
    </row>
    <row r="45" spans="1:21" ht="15" customHeight="1">
      <c r="A45" s="34" t="s">
        <v>667</v>
      </c>
      <c r="B45" s="34" t="s">
        <v>667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</sheetData>
  <mergeCells count="65">
    <mergeCell ref="B27:D27"/>
    <mergeCell ref="A42:B42"/>
    <mergeCell ref="A33:B33"/>
    <mergeCell ref="C43:C44"/>
    <mergeCell ref="G33:J33"/>
    <mergeCell ref="G34:H34"/>
    <mergeCell ref="I34:J34"/>
    <mergeCell ref="E34:F34"/>
    <mergeCell ref="D40:P40"/>
    <mergeCell ref="D41:P41"/>
    <mergeCell ref="D42:H42"/>
    <mergeCell ref="I42:P42"/>
    <mergeCell ref="D43:H44"/>
    <mergeCell ref="I43:P44"/>
    <mergeCell ref="K33:P33"/>
    <mergeCell ref="D33:F33"/>
    <mergeCell ref="B29:D29"/>
    <mergeCell ref="E28:F28"/>
    <mergeCell ref="G28:H28"/>
    <mergeCell ref="I28:J28"/>
    <mergeCell ref="K28:L28"/>
    <mergeCell ref="B31:D31"/>
    <mergeCell ref="B30:D30"/>
    <mergeCell ref="O27:P27"/>
    <mergeCell ref="B12:C12"/>
    <mergeCell ref="B11:C11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8:F8"/>
    <mergeCell ref="G8:J8"/>
    <mergeCell ref="D39:P39"/>
    <mergeCell ref="K34:M34"/>
    <mergeCell ref="E35:F35"/>
    <mergeCell ref="G35:H35"/>
    <mergeCell ref="I35:J35"/>
    <mergeCell ref="K35:M35"/>
    <mergeCell ref="N35:P35"/>
    <mergeCell ref="N34:P34"/>
    <mergeCell ref="D37:P37"/>
    <mergeCell ref="D38:P38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7" sqref="A7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4" t="s">
        <v>681</v>
      </c>
    </row>
    <row r="3" spans="1:2">
      <c r="A3" s="7">
        <v>2</v>
      </c>
      <c r="B3" s="56" t="s">
        <v>682</v>
      </c>
    </row>
    <row r="4" spans="1:2">
      <c r="A4" s="7">
        <v>3</v>
      </c>
      <c r="B4" s="37"/>
    </row>
    <row r="5" spans="1:2">
      <c r="A5" s="7">
        <v>4</v>
      </c>
      <c r="B5" s="37"/>
    </row>
    <row r="6" spans="1:2" ht="13" thickBot="1">
      <c r="A6" s="7">
        <v>5</v>
      </c>
      <c r="B6" s="38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abSelected="1" workbookViewId="0">
      <selection activeCell="A13" sqref="A13"/>
    </sheetView>
  </sheetViews>
  <sheetFormatPr baseColWidth="10"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7.7265625" style="5" customWidth="1"/>
    <col min="5" max="5" width="9.453125" style="5" bestFit="1" customWidth="1"/>
  </cols>
  <sheetData>
    <row r="1" spans="1:6" ht="16.5" thickBot="1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  <c r="F1" s="58" t="s">
        <v>699</v>
      </c>
    </row>
    <row r="2" spans="1:6" ht="16.5" thickBot="1">
      <c r="A2" s="5">
        <v>1</v>
      </c>
      <c r="B2" s="34" t="s">
        <v>683</v>
      </c>
      <c r="D2" s="54" t="s">
        <v>681</v>
      </c>
      <c r="E2" s="34" t="s">
        <v>12</v>
      </c>
      <c r="F2" s="58"/>
    </row>
    <row r="3" spans="1:6" ht="16.5" thickBot="1">
      <c r="A3" s="5">
        <v>2</v>
      </c>
      <c r="B3" s="34" t="s">
        <v>684</v>
      </c>
      <c r="D3" s="54" t="s">
        <v>681</v>
      </c>
      <c r="E3" s="34" t="s">
        <v>694</v>
      </c>
      <c r="F3" s="58"/>
    </row>
    <row r="4" spans="1:6" ht="16.5" thickBot="1">
      <c r="A4" s="5">
        <v>3</v>
      </c>
      <c r="B4" s="34" t="s">
        <v>685</v>
      </c>
      <c r="D4" s="54" t="s">
        <v>681</v>
      </c>
      <c r="E4" s="34" t="s">
        <v>12</v>
      </c>
      <c r="F4" s="58"/>
    </row>
    <row r="5" spans="1:6" ht="16.5" thickBot="1">
      <c r="A5" s="5">
        <v>4</v>
      </c>
      <c r="B5" s="34" t="s">
        <v>686</v>
      </c>
      <c r="D5" s="54" t="s">
        <v>681</v>
      </c>
      <c r="E5" s="34" t="s">
        <v>695</v>
      </c>
      <c r="F5" s="58"/>
    </row>
    <row r="6" spans="1:6">
      <c r="A6" s="5">
        <v>5</v>
      </c>
      <c r="B6" s="34" t="s">
        <v>687</v>
      </c>
      <c r="D6" s="54" t="s">
        <v>681</v>
      </c>
      <c r="E6" s="34" t="s">
        <v>696</v>
      </c>
      <c r="F6" s="58"/>
    </row>
    <row r="7" spans="1:6">
      <c r="A7" s="5">
        <v>6</v>
      </c>
      <c r="B7" s="34" t="s">
        <v>688</v>
      </c>
      <c r="D7" s="55" t="s">
        <v>681</v>
      </c>
      <c r="E7" s="59" t="s">
        <v>639</v>
      </c>
      <c r="F7" s="58"/>
    </row>
    <row r="8" spans="1:6">
      <c r="A8" s="5">
        <v>7</v>
      </c>
      <c r="B8" s="33" t="s">
        <v>689</v>
      </c>
      <c r="D8" s="57" t="s">
        <v>682</v>
      </c>
      <c r="E8" s="34" t="s">
        <v>12</v>
      </c>
      <c r="F8" s="58"/>
    </row>
    <row r="9" spans="1:6">
      <c r="A9" s="5">
        <v>8</v>
      </c>
      <c r="B9" s="33" t="s">
        <v>690</v>
      </c>
      <c r="D9" s="57" t="s">
        <v>682</v>
      </c>
      <c r="E9" s="34" t="s">
        <v>640</v>
      </c>
      <c r="F9" s="58"/>
    </row>
    <row r="10" spans="1:6">
      <c r="A10" s="5">
        <v>9</v>
      </c>
      <c r="B10" s="33" t="s">
        <v>691</v>
      </c>
      <c r="D10" s="57" t="s">
        <v>682</v>
      </c>
      <c r="E10" s="34" t="s">
        <v>697</v>
      </c>
      <c r="F10" s="58"/>
    </row>
    <row r="11" spans="1:6">
      <c r="A11" s="5">
        <v>10</v>
      </c>
      <c r="B11" s="33" t="s">
        <v>692</v>
      </c>
      <c r="D11" s="57" t="s">
        <v>682</v>
      </c>
      <c r="E11" s="33" t="s">
        <v>698</v>
      </c>
      <c r="F11" s="58"/>
    </row>
    <row r="12" spans="1:6">
      <c r="A12" s="5">
        <v>11</v>
      </c>
      <c r="B12" s="33" t="s">
        <v>693</v>
      </c>
      <c r="D12" s="57" t="s">
        <v>682</v>
      </c>
      <c r="E12" s="33" t="s">
        <v>119</v>
      </c>
      <c r="F12" s="58"/>
    </row>
    <row r="13" spans="1:6">
      <c r="A13" s="5" t="s">
        <v>672</v>
      </c>
      <c r="F13" s="58"/>
    </row>
    <row r="14" spans="1:6">
      <c r="A14" s="5" t="s">
        <v>673</v>
      </c>
      <c r="F14" s="58"/>
    </row>
    <row r="15" spans="1:6">
      <c r="A15" s="5" t="s">
        <v>674</v>
      </c>
      <c r="F15" s="58"/>
    </row>
    <row r="16" spans="1:6">
      <c r="A16" s="5" t="s">
        <v>675</v>
      </c>
      <c r="F16" s="58"/>
    </row>
    <row r="17" spans="1:6">
      <c r="A17" s="5" t="s">
        <v>676</v>
      </c>
      <c r="F17" s="58"/>
    </row>
    <row r="18" spans="1:6">
      <c r="F18" s="58"/>
    </row>
    <row r="19" spans="1:6">
      <c r="F19" s="58"/>
    </row>
    <row r="20" spans="1:6">
      <c r="F20" s="58"/>
    </row>
    <row r="21" spans="1:6">
      <c r="F21" s="58"/>
    </row>
    <row r="22" spans="1:6">
      <c r="F22" s="58"/>
    </row>
    <row r="23" spans="1:6">
      <c r="F23" s="58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2022-04-04T11:54:05Z</dcterms:modified>
</cp:coreProperties>
</file>